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кошторис" sheetId="1" r:id="rId1"/>
  </sheets>
  <definedNames>
    <definedName name="_xlnm.Print_Area" localSheetId="0">'кошторис'!$A$1:$E$355</definedName>
  </definedNames>
  <calcPr fullCalcOnLoad="1"/>
</workbook>
</file>

<file path=xl/sharedStrings.xml><?xml version="1.0" encoding="utf-8"?>
<sst xmlns="http://schemas.openxmlformats.org/spreadsheetml/2006/main" count="399" uniqueCount="122">
  <si>
    <t>ЗАТВЕРДЖЕНО</t>
  </si>
  <si>
    <t xml:space="preserve">                                                                    (посада)                      </t>
  </si>
  <si>
    <t xml:space="preserve">                                                                                 (підпис)</t>
  </si>
  <si>
    <t xml:space="preserve">                                   (ініціали і прізвище)</t>
  </si>
  <si>
    <t>М.П.</t>
  </si>
  <si>
    <t>(найменування міста, району, області)</t>
  </si>
  <si>
    <t xml:space="preserve">код та назва програмної класифікації видатків та кредитування державного бюджету   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</si>
  <si>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</si>
  <si>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</si>
  <si>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</si>
  <si>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</si>
  <si>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</si>
  <si>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</si>
  <si>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</si>
  <si>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</si>
  <si>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 xml:space="preserve"> Поточні видатки</t>
  </si>
  <si>
    <t>Видатки на відрядження</t>
  </si>
  <si>
    <t>Оплата комунальних послуг та енергоносіїв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</si>
  <si>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</si>
  <si>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програм,не віднесені до заходів розвитку</t>
  </si>
  <si>
    <t xml:space="preserve">Субсидії та поточні трансферти підприємствам (установам, організаціям)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</si>
  <si>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</si>
  <si>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</si>
  <si>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</si>
  <si>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</si>
  <si>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</si>
  <si>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</si>
  <si>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</si>
  <si>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</si>
  <si>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</si>
  <si>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</si>
  <si>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</si>
  <si>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</si>
  <si>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інших внутрішніх кредитів</t>
  </si>
  <si>
    <t>(підпис)</t>
  </si>
  <si>
    <t>(ініціали і прізвище)</t>
  </si>
  <si>
    <t>ВИДАТКИ ТА НАДАННЯ КРЕДИТІВ -усього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</si>
  <si>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</si>
  <si>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</si>
  <si>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</si>
  <si>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Надання зовнішніх кредитів </t>
  </si>
  <si>
    <t>(грн.)</t>
  </si>
  <si>
    <t xml:space="preserve"> </t>
  </si>
  <si>
    <t>фінансування (розписати за кодами класифікації фінансування за типом боргового зобов"язання)</t>
  </si>
  <si>
    <t>Оплата послуг ( крім комунальних)</t>
  </si>
  <si>
    <t>_________________________________________</t>
  </si>
  <si>
    <t xml:space="preserve">                                                    (число, місяць, рік)</t>
  </si>
  <si>
    <t xml:space="preserve"> - плата за послуги, що надаються бюджетними установами  згідно з функціональними повноваженнями </t>
  </si>
  <si>
    <t>Плата за оренду майна бюджетних установ</t>
  </si>
  <si>
    <t xml:space="preserve">                                                                                               (сума літерами і цифрами)</t>
  </si>
  <si>
    <t xml:space="preserve">                                                                      (число, місяць, рік)</t>
  </si>
  <si>
    <t xml:space="preserve">Оплата праці  </t>
  </si>
  <si>
    <t>Заробітна плата</t>
  </si>
  <si>
    <t>Нарахування на оплату праці</t>
  </si>
  <si>
    <t>Використання  товарів і послуг</t>
  </si>
  <si>
    <t>Видатки та заходи спеціального призначення</t>
  </si>
  <si>
    <t>Дослідження і розробки,окремі заходи по реалізації державних (регіональних) программ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</si>
  <si>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</si>
  <si>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</si>
  <si>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</si>
  <si>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</si>
  <si>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</si>
  <si>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забеспечення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</si>
  <si>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</si>
  <si>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</si>
  <si>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</si>
  <si>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об'єктів</t>
  </si>
  <si>
    <t>Реконструкція та реставрація інших об'єтів</t>
  </si>
  <si>
    <t>Нерозподілені видатки</t>
  </si>
  <si>
    <t>9000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</si>
  <si>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</si>
  <si>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</si>
  <si>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</si>
  <si>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теплопостачання</t>
  </si>
  <si>
    <t xml:space="preserve">Оплата електроенергії </t>
  </si>
  <si>
    <t>Оплата природного газу</t>
  </si>
  <si>
    <t>Оплата водопостачання і водовідведення</t>
  </si>
  <si>
    <t>Оплата інших енергоносіїв</t>
  </si>
  <si>
    <t>Виплата пенсій і допомоги</t>
  </si>
  <si>
    <t>Стипендії</t>
  </si>
  <si>
    <t>Капітальний ремонт   житлового фонду (приміщень)</t>
  </si>
  <si>
    <t>Капітальний ремонт  інших об’єктів</t>
  </si>
  <si>
    <t>Реставрація пам’яток культури, історії та архітектури</t>
  </si>
  <si>
    <t>М.Г. Шеремета</t>
  </si>
  <si>
    <t>Оплата енергосервісу</t>
  </si>
  <si>
    <t>М.П.***</t>
  </si>
  <si>
    <t xml:space="preserve">  КОШТОРИС  на 2017  рік</t>
  </si>
  <si>
    <t xml:space="preserve">Грошове забеспечення військовослужбовців         </t>
  </si>
  <si>
    <t>* До запровадження програмно-цільового методу складання та використання місцевих бюджетів проставляється код та назва тимчасової класифікації видатків та кредитування місцевих бюджетів</t>
  </si>
  <si>
    <t>** Сума проставляється за кодом відповідно до класифікації кредитування бюджету та не враховується у рядку "НАДХОДЖЕННЯ-усього".</t>
  </si>
  <si>
    <r>
      <t xml:space="preserve">(код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 ,які не застосовують програмно-цільового методу)* </t>
    </r>
    <r>
      <rPr>
        <b/>
        <sz val="24"/>
        <rFont val="Times New Roman Cyr"/>
        <family val="0"/>
      </rPr>
      <t>1011020 Надання загальної середньої освіти загальноосвітніми навчальними закладами (в т.ч школою-дитячим садком, інтернатом при школі), спеціалізованними школами, ліцеями, гімназіями, колегіумами</t>
    </r>
  </si>
  <si>
    <t>*** Заповнюється розпорядниками нижчого рівня, крім головних розпорядників та національних вищих навчальних закладів, яким беспосередньо встановлені призначення у державному бюджеті</t>
  </si>
  <si>
    <t>Надходження коштів із спеціального фонду бюджету, у тому  числі:</t>
  </si>
  <si>
    <t>Надходження від плати за послуги ,що  надаються бюджетними установами згідно із законодавством</t>
  </si>
  <si>
    <t>інші надходження, у тому числі:</t>
  </si>
  <si>
    <t>інші доходи (розписати за кодами класифікації доходів бюджету)</t>
  </si>
  <si>
    <t>(розписати за підгрупами)</t>
  </si>
  <si>
    <t xml:space="preserve">  Інші  джерела власних надходжень бюджетних установ</t>
  </si>
  <si>
    <t>повернення кредитів до бюджету(розписати зо кодами програмної класифікаціївидатків  та кредитування бюджету,класифікації кредитування бюджету )</t>
  </si>
  <si>
    <t>Поточні трансферти органам державного управління  інших  рівнів</t>
  </si>
  <si>
    <t>Реконструкція житлового фонду (приміщень)</t>
  </si>
  <si>
    <t>Капітальні трансферти урядам іноземних держав та міжнародним організаціям</t>
  </si>
  <si>
    <t>Найменування</t>
  </si>
  <si>
    <t>12 січня 2017 року</t>
  </si>
  <si>
    <t xml:space="preserve">                                              02136353 Відділ освіти, молоді та спорту   Кам'янсько-Дніпровської районної державної адміністрації  Запорізької області                                         </t>
  </si>
  <si>
    <t xml:space="preserve">  м.Кам'янка- Дніпровська,Кам'янсько- Дніпровського району , Запорізької області</t>
  </si>
  <si>
    <t>(код за ЄДРПОУ та найменування бюджетної установи)</t>
  </si>
  <si>
    <t xml:space="preserve">Головний бухгалтер
</t>
  </si>
  <si>
    <t>Наказ  Міністерства фінансів України                     28 січня 2002р. №57 (у редакції наказу Міністерства фінансів України від                                    04 грудня 2015 р. №1118 )</t>
  </si>
  <si>
    <t>Вид бюджету МІСЦЕВИЙ,</t>
  </si>
  <si>
    <r>
      <t>код та назва відомчої класифікації видатків та кредитування бюджету</t>
    </r>
    <r>
      <rPr>
        <b/>
        <u val="single"/>
        <sz val="20"/>
        <rFont val="Times New Roman Cyr"/>
        <family val="1"/>
      </rPr>
      <t xml:space="preserve">   10 Орган з питань освіти і науки, молоді та спорту,</t>
    </r>
  </si>
  <si>
    <t>**</t>
  </si>
  <si>
    <t xml:space="preserve">                        Начальник відділу освіти,молоді та спорту  Кам'янсько-Дніпровської                                                                                                                                              районної державної адміністрації</t>
  </si>
  <si>
    <t>С.Г.Танько</t>
  </si>
  <si>
    <t>Директор школи</t>
  </si>
  <si>
    <t>Іванівський НВК   Загальноосвітня школа 1-3 ступенів-дитячий садок</t>
  </si>
  <si>
    <t>В.В.Білий</t>
  </si>
  <si>
    <t>"Іванівська  загальноосвітня школа 1-3 ступенів  навчально-виховного комплексу"</t>
  </si>
  <si>
    <t xml:space="preserve">Ясла-сад "Веселка "Іванівського  НВК </t>
  </si>
  <si>
    <t xml:space="preserve">  Затверджений у сумі   ( Три мільйони шістьсот дев'яносто три тисячі чотириста дев' яносто три гривні ) 3693493,00 грн.</t>
  </si>
  <si>
    <t xml:space="preserve">  Затверджений у сумі   ( Вісімсот  дев'яносто шістьтисяч сто сорок п'ять  гривень  ) 896145,00 грн.</t>
  </si>
  <si>
    <t xml:space="preserve">  Затверджений у сумі   ( Чотири мільйони п'ятьсот вісімдесят дев'ять тисяч шістсот тридцять вісім гривень) 4589638,00 грн.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</si>
</sst>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000000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6"/>
      <name val="Times New Roman Cyr"/>
      <family val="1"/>
    </font>
    <font>
      <b/>
      <sz val="18"/>
      <name val="Times New Roman Cyr"/>
      <family val="1"/>
    </font>
    <font>
      <b/>
      <sz val="22"/>
      <name val="Times New Roman Cyr"/>
      <family val="1"/>
    </font>
    <font>
      <b/>
      <sz val="14"/>
      <name val="Times New Roman Cyr"/>
      <family val="1"/>
    </font>
    <font>
      <sz val="20"/>
      <name val="Times New Roman Cyr"/>
      <family val="1"/>
    </font>
    <font>
      <sz val="18"/>
      <name val="Arial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6"/>
      <name val="Arial Cyr"/>
      <family val="0"/>
    </font>
    <font>
      <sz val="20"/>
      <name val="Arial"/>
      <family val="2"/>
    </font>
    <font>
      <b/>
      <sz val="24"/>
      <name val="Times New Roman Cyr"/>
      <family val="1"/>
    </font>
    <font>
      <b/>
      <sz val="26"/>
      <name val="Times New Roman Cyr"/>
      <family val="1"/>
    </font>
    <font>
      <sz val="24"/>
      <name val="Times New Roman Cyr"/>
      <family val="1"/>
    </font>
    <font>
      <b/>
      <u val="single"/>
      <sz val="20"/>
      <name val="Times New Roman Cyr"/>
      <family val="1"/>
    </font>
    <font>
      <sz val="22"/>
      <name val="Times New Roman Cyr"/>
      <family val="0"/>
    </font>
    <font>
      <i/>
      <sz val="2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Times New Roman Cyr"/>
      <family val="0"/>
    </font>
    <font>
      <b/>
      <i/>
      <sz val="2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" fillId="0" borderId="0" xfId="53" applyFont="1" applyAlignment="1">
      <alignment horizontal="right"/>
      <protection/>
    </xf>
    <xf numFmtId="14" fontId="6" fillId="0" borderId="0" xfId="53" applyNumberFormat="1" applyFont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2" fillId="0" borderId="0" xfId="53" applyFont="1" applyFill="1" applyAlignment="1">
      <alignment horizontal="centerContinuous"/>
      <protection/>
    </xf>
    <xf numFmtId="0" fontId="13" fillId="0" borderId="0" xfId="53" applyFont="1" applyFill="1" applyAlignment="1">
      <alignment horizontal="centerContinuous"/>
      <protection/>
    </xf>
    <xf numFmtId="0" fontId="8" fillId="0" borderId="10" xfId="53" applyFont="1" applyFill="1" applyBorder="1" applyAlignment="1">
      <alignment horizontal="centerContinuous"/>
      <protection/>
    </xf>
    <xf numFmtId="0" fontId="5" fillId="0" borderId="11" xfId="53" applyFont="1" applyFill="1" applyBorder="1" applyAlignment="1">
      <alignment horizontal="center" vertical="top"/>
      <protection/>
    </xf>
    <xf numFmtId="0" fontId="8" fillId="0" borderId="0" xfId="53" applyFont="1" applyFill="1" applyAlignment="1">
      <alignment wrapText="1"/>
      <protection/>
    </xf>
    <xf numFmtId="0" fontId="14" fillId="0" borderId="12" xfId="53" applyFont="1" applyFill="1" applyBorder="1" applyAlignment="1">
      <alignment horizontal="centerContinuous"/>
      <protection/>
    </xf>
    <xf numFmtId="0" fontId="8" fillId="0" borderId="0" xfId="53" applyFont="1" applyFill="1" applyAlignment="1">
      <alignment horizontal="center" wrapText="1"/>
      <protection/>
    </xf>
    <xf numFmtId="0" fontId="8" fillId="0" borderId="0" xfId="53" applyFont="1" applyFill="1">
      <alignment/>
      <protection/>
    </xf>
    <xf numFmtId="0" fontId="14" fillId="0" borderId="0" xfId="53" applyFont="1" applyFill="1" applyAlignment="1">
      <alignment horizontal="left" wrapText="1"/>
      <protection/>
    </xf>
    <xf numFmtId="14" fontId="6" fillId="0" borderId="0" xfId="53" applyNumberFormat="1" applyFont="1" applyFill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5" fillId="0" borderId="13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horizontal="center"/>
      <protection/>
    </xf>
    <xf numFmtId="0" fontId="14" fillId="0" borderId="0" xfId="53" applyFont="1" applyFill="1" applyBorder="1" applyAlignment="1">
      <alignment horizontal="centerContinuous"/>
      <protection/>
    </xf>
    <xf numFmtId="0" fontId="14" fillId="0" borderId="0" xfId="53" applyFont="1" applyFill="1" applyBorder="1" applyAlignment="1">
      <alignment horizontal="left" wrapText="1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Alignment="1">
      <alignment wrapText="1"/>
      <protection/>
    </xf>
    <xf numFmtId="0" fontId="21" fillId="0" borderId="0" xfId="53" applyFont="1" applyFill="1" applyAlignment="1">
      <alignment horizontal="centerContinuous"/>
      <protection/>
    </xf>
    <xf numFmtId="0" fontId="22" fillId="0" borderId="10" xfId="53" applyFont="1" applyFill="1" applyBorder="1" applyAlignment="1">
      <alignment horizontal="centerContinuous"/>
      <protection/>
    </xf>
    <xf numFmtId="0" fontId="22" fillId="0" borderId="0" xfId="53" applyFont="1" applyFill="1" applyBorder="1" applyAlignment="1">
      <alignment horizontal="centerContinuous"/>
      <protection/>
    </xf>
    <xf numFmtId="0" fontId="14" fillId="0" borderId="10" xfId="53" applyFont="1" applyFill="1" applyBorder="1" applyAlignment="1">
      <alignment horizontal="centerContinuous"/>
      <protection/>
    </xf>
    <xf numFmtId="0" fontId="14" fillId="0" borderId="13" xfId="53" applyFont="1" applyFill="1" applyBorder="1" applyAlignment="1">
      <alignment horizontal="centerContinuous" vertical="center" wrapText="1"/>
      <protection/>
    </xf>
    <xf numFmtId="0" fontId="14" fillId="0" borderId="14" xfId="53" applyFont="1" applyFill="1" applyBorder="1" applyAlignment="1">
      <alignment horizontal="centerContinuous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/>
      <protection/>
    </xf>
    <xf numFmtId="0" fontId="3" fillId="0" borderId="11" xfId="53" applyFont="1" applyFill="1" applyBorder="1" applyAlignment="1">
      <alignment horizontal="center" wrapText="1"/>
      <protection/>
    </xf>
    <xf numFmtId="0" fontId="14" fillId="0" borderId="11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wrapText="1"/>
      <protection/>
    </xf>
    <xf numFmtId="0" fontId="14" fillId="0" borderId="13" xfId="53" applyFont="1" applyFill="1" applyBorder="1" applyAlignment="1">
      <alignment horizontal="center" vertical="top"/>
      <protection/>
    </xf>
    <xf numFmtId="0" fontId="14" fillId="0" borderId="13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wrapText="1"/>
      <protection/>
    </xf>
    <xf numFmtId="0" fontId="14" fillId="0" borderId="13" xfId="53" applyFont="1" applyFill="1" applyBorder="1" applyAlignment="1">
      <alignment horizontal="center" vertical="top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vertical="top" wrapText="1"/>
      <protection/>
    </xf>
    <xf numFmtId="49" fontId="14" fillId="0" borderId="13" xfId="53" applyNumberFormat="1" applyFont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17" fillId="0" borderId="0" xfId="53" applyNumberFormat="1" applyFont="1" applyFill="1" applyBorder="1" applyAlignment="1">
      <alignment horizontal="center" vertical="top"/>
      <protection/>
    </xf>
    <xf numFmtId="49" fontId="4" fillId="0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Continuous"/>
      <protection/>
    </xf>
    <xf numFmtId="0" fontId="3" fillId="0" borderId="13" xfId="53" applyFont="1" applyFill="1" applyBorder="1" applyAlignment="1">
      <alignment horizontal="left" wrapText="1"/>
      <protection/>
    </xf>
    <xf numFmtId="0" fontId="14" fillId="0" borderId="13" xfId="53" applyFont="1" applyFill="1" applyBorder="1" applyAlignment="1">
      <alignment horizontal="centerContinuous"/>
      <protection/>
    </xf>
    <xf numFmtId="0" fontId="0" fillId="0" borderId="13" xfId="0" applyBorder="1" applyAlignment="1">
      <alignment/>
    </xf>
    <xf numFmtId="0" fontId="14" fillId="33" borderId="16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top"/>
      <protection/>
    </xf>
    <xf numFmtId="0" fontId="3" fillId="33" borderId="11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left" wrapText="1"/>
      <protection/>
    </xf>
    <xf numFmtId="0" fontId="25" fillId="0" borderId="13" xfId="53" applyFont="1" applyFill="1" applyBorder="1" applyAlignment="1">
      <alignment horizontal="left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14" fillId="0" borderId="13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wrapText="1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0" fontId="14" fillId="33" borderId="13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3" fillId="0" borderId="13" xfId="53" applyFont="1" applyFill="1" applyBorder="1" applyAlignment="1">
      <alignment horizontal="center" wrapText="1"/>
      <protection/>
    </xf>
    <xf numFmtId="0" fontId="28" fillId="0" borderId="13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vertical="top" wrapText="1"/>
      <protection/>
    </xf>
    <xf numFmtId="0" fontId="25" fillId="0" borderId="13" xfId="53" applyFont="1" applyFill="1" applyBorder="1" applyAlignment="1">
      <alignment vertical="top" wrapText="1"/>
      <protection/>
    </xf>
    <xf numFmtId="0" fontId="25" fillId="0" borderId="13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left" wrapText="1"/>
      <protection/>
    </xf>
    <xf numFmtId="0" fontId="7" fillId="0" borderId="0" xfId="53" applyFont="1" applyFill="1" applyAlignment="1">
      <alignment wrapText="1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8" fillId="0" borderId="16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wrapText="1"/>
      <protection/>
    </xf>
    <xf numFmtId="0" fontId="25" fillId="0" borderId="11" xfId="53" applyFont="1" applyFill="1" applyBorder="1" applyAlignment="1">
      <alignment wrapText="1"/>
      <protection/>
    </xf>
    <xf numFmtId="0" fontId="14" fillId="0" borderId="0" xfId="53" applyFont="1" applyFill="1" applyBorder="1" applyAlignment="1">
      <alignment horizontal="left" wrapText="1"/>
      <protection/>
    </xf>
    <xf numFmtId="0" fontId="14" fillId="0" borderId="12" xfId="53" applyFont="1" applyFill="1" applyBorder="1" applyAlignment="1">
      <alignment horizontal="left" wrapText="1"/>
      <protection/>
    </xf>
    <xf numFmtId="0" fontId="29" fillId="0" borderId="17" xfId="53" applyFont="1" applyFill="1" applyBorder="1" applyAlignment="1">
      <alignment horizontal="center" wrapText="1"/>
      <protection/>
    </xf>
    <xf numFmtId="0" fontId="0" fillId="0" borderId="17" xfId="0" applyBorder="1" applyAlignment="1">
      <alignment wrapText="1"/>
    </xf>
    <xf numFmtId="0" fontId="15" fillId="0" borderId="17" xfId="0" applyFont="1" applyBorder="1" applyAlignment="1">
      <alignment horizontal="right" wrapText="1"/>
    </xf>
    <xf numFmtId="0" fontId="20" fillId="0" borderId="12" xfId="53" applyFont="1" applyFill="1" applyBorder="1" applyAlignment="1">
      <alignment horizontal="center"/>
      <protection/>
    </xf>
    <xf numFmtId="0" fontId="14" fillId="0" borderId="0" xfId="53" applyFont="1" applyFill="1" applyAlignment="1">
      <alignment horizontal="left"/>
      <protection/>
    </xf>
    <xf numFmtId="0" fontId="14" fillId="0" borderId="0" xfId="53" applyFont="1" applyBorder="1" applyAlignment="1">
      <alignment horizontal="right" wrapText="1"/>
      <protection/>
    </xf>
    <xf numFmtId="0" fontId="14" fillId="0" borderId="12" xfId="53" applyFont="1" applyBorder="1" applyAlignment="1">
      <alignment horizontal="center"/>
      <protection/>
    </xf>
    <xf numFmtId="14" fontId="10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left" wrapText="1"/>
      <protection/>
    </xf>
    <xf numFmtId="0" fontId="19" fillId="0" borderId="0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view="pageBreakPreview" zoomScale="50" zoomScaleSheetLayoutView="50" zoomScalePageLayoutView="0" workbookViewId="0" topLeftCell="A352">
      <selection activeCell="A1" sqref="A1:E1756"/>
    </sheetView>
  </sheetViews>
  <sheetFormatPr defaultColWidth="9.00390625" defaultRowHeight="12.75"/>
  <cols>
    <col min="1" max="1" width="128.00390625" style="0" customWidth="1"/>
    <col min="2" max="2" width="21.125" style="0" customWidth="1"/>
    <col min="3" max="3" width="25.75390625" style="0" customWidth="1"/>
    <col min="4" max="4" width="30.25390625" style="0" customWidth="1"/>
    <col min="5" max="5" width="58.375" style="0" customWidth="1"/>
    <col min="6" max="6" width="5.375" style="0" customWidth="1"/>
  </cols>
  <sheetData>
    <row r="1" spans="1:5" ht="27.75">
      <c r="A1" s="32"/>
      <c r="B1" s="1"/>
      <c r="C1" s="1"/>
      <c r="D1" s="42" t="s">
        <v>0</v>
      </c>
      <c r="E1" s="2"/>
    </row>
    <row r="2" spans="1:5" ht="48.75" customHeight="1">
      <c r="A2" s="27"/>
      <c r="B2" s="1"/>
      <c r="D2" s="103" t="s">
        <v>108</v>
      </c>
      <c r="E2" s="103"/>
    </row>
    <row r="3" spans="1:5" ht="25.5">
      <c r="A3" s="8"/>
      <c r="B3" s="4"/>
      <c r="C3" s="5"/>
      <c r="D3" s="103"/>
      <c r="E3" s="103"/>
    </row>
    <row r="4" spans="1:5" ht="36.75" customHeight="1">
      <c r="A4" s="9"/>
      <c r="B4" s="6" t="s">
        <v>42</v>
      </c>
      <c r="C4" s="104" t="s">
        <v>121</v>
      </c>
      <c r="D4" s="104"/>
      <c r="E4" s="104"/>
    </row>
    <row r="5" spans="1:5" ht="23.25" customHeight="1">
      <c r="A5" s="27"/>
      <c r="B5" s="7"/>
      <c r="C5" s="105"/>
      <c r="D5" s="105"/>
      <c r="E5" s="105"/>
    </row>
    <row r="6" spans="1:5" ht="20.25">
      <c r="A6" s="9"/>
      <c r="B6" s="102" t="s">
        <v>49</v>
      </c>
      <c r="C6" s="102"/>
      <c r="D6" s="102"/>
      <c r="E6" s="102"/>
    </row>
    <row r="7" spans="1:5" ht="62.25" customHeight="1">
      <c r="A7" s="11"/>
      <c r="B7" s="99" t="s">
        <v>112</v>
      </c>
      <c r="C7" s="99"/>
      <c r="D7" s="99"/>
      <c r="E7" s="99"/>
    </row>
    <row r="8" spans="1:5" ht="20.25">
      <c r="A8" s="12"/>
      <c r="B8" s="13" t="s">
        <v>1</v>
      </c>
      <c r="C8" s="13"/>
      <c r="D8" s="14"/>
      <c r="E8" s="14"/>
    </row>
    <row r="9" spans="1:5" ht="26.25">
      <c r="A9" s="3"/>
      <c r="B9" s="15"/>
      <c r="C9" s="10"/>
      <c r="D9" s="100" t="s">
        <v>113</v>
      </c>
      <c r="E9" s="100"/>
    </row>
    <row r="10" spans="1:5" ht="20.25">
      <c r="A10" s="3"/>
      <c r="B10" s="75"/>
      <c r="C10" s="75" t="s">
        <v>2</v>
      </c>
      <c r="D10" s="14" t="s">
        <v>3</v>
      </c>
      <c r="E10" s="29"/>
    </row>
    <row r="11" spans="1:5" ht="20.25">
      <c r="A11" s="3"/>
      <c r="B11" s="101" t="s">
        <v>103</v>
      </c>
      <c r="C11" s="101"/>
      <c r="D11" s="101"/>
      <c r="E11" s="101"/>
    </row>
    <row r="12" spans="1:5" ht="20.25">
      <c r="A12" s="16"/>
      <c r="B12" s="102" t="s">
        <v>46</v>
      </c>
      <c r="C12" s="102"/>
      <c r="D12" s="102"/>
      <c r="E12" s="10" t="s">
        <v>4</v>
      </c>
    </row>
    <row r="13" spans="1:5" ht="20.25">
      <c r="A13" s="16"/>
      <c r="B13" s="10"/>
      <c r="C13" s="10"/>
      <c r="D13" s="10"/>
      <c r="E13" s="10"/>
    </row>
    <row r="14" spans="1:5" ht="33">
      <c r="A14" s="61" t="s">
        <v>86</v>
      </c>
      <c r="B14" s="35"/>
      <c r="C14" s="35"/>
      <c r="D14" s="18"/>
      <c r="E14" s="18"/>
    </row>
    <row r="15" spans="1:5" ht="27">
      <c r="A15" s="17"/>
      <c r="B15" s="17"/>
      <c r="C15" s="17"/>
      <c r="D15" s="18"/>
      <c r="E15" s="18"/>
    </row>
    <row r="16" spans="1:5" ht="30">
      <c r="A16" s="97" t="s">
        <v>104</v>
      </c>
      <c r="B16" s="97"/>
      <c r="C16" s="97"/>
      <c r="D16" s="97"/>
      <c r="E16" s="97"/>
    </row>
    <row r="17" spans="1:5" ht="30.75">
      <c r="A17" s="38" t="s">
        <v>106</v>
      </c>
      <c r="B17" s="38"/>
      <c r="C17" s="38"/>
      <c r="D17" s="36"/>
      <c r="E17" s="36"/>
    </row>
    <row r="18" spans="1:5" ht="30">
      <c r="A18" s="97" t="s">
        <v>105</v>
      </c>
      <c r="B18" s="97"/>
      <c r="C18" s="97"/>
      <c r="D18" s="97"/>
      <c r="E18" s="97"/>
    </row>
    <row r="19" spans="1:5" ht="30.75">
      <c r="A19" s="30" t="s">
        <v>5</v>
      </c>
      <c r="B19" s="30"/>
      <c r="C19" s="30"/>
      <c r="D19" s="37"/>
      <c r="E19" s="37"/>
    </row>
    <row r="20" spans="1:5" ht="26.25">
      <c r="A20" s="98" t="s">
        <v>109</v>
      </c>
      <c r="B20" s="98"/>
      <c r="C20" s="98"/>
      <c r="D20" s="98"/>
      <c r="E20" s="98"/>
    </row>
    <row r="21" spans="1:5" ht="26.25" customHeight="1">
      <c r="A21" s="92" t="s">
        <v>110</v>
      </c>
      <c r="B21" s="92"/>
      <c r="C21" s="92"/>
      <c r="D21" s="92"/>
      <c r="E21" s="92"/>
    </row>
    <row r="22" spans="1:5" ht="26.25" customHeight="1">
      <c r="A22" s="92" t="s">
        <v>6</v>
      </c>
      <c r="B22" s="92"/>
      <c r="C22" s="92"/>
      <c r="D22" s="92"/>
      <c r="E22" s="92"/>
    </row>
    <row r="23" spans="1:5" ht="110.25" customHeight="1">
      <c r="A23" s="93" t="s">
        <v>90</v>
      </c>
      <c r="B23" s="93"/>
      <c r="C23" s="93"/>
      <c r="D23" s="93"/>
      <c r="E23" s="93"/>
    </row>
    <row r="24" spans="1:5" ht="63" customHeight="1">
      <c r="A24" s="94" t="s">
        <v>115</v>
      </c>
      <c r="B24" s="95"/>
      <c r="C24" s="95"/>
      <c r="D24" s="95"/>
      <c r="E24" s="95"/>
    </row>
    <row r="25" spans="1:5" ht="23.25">
      <c r="A25" s="96" t="s">
        <v>41</v>
      </c>
      <c r="B25" s="96"/>
      <c r="C25" s="96"/>
      <c r="D25" s="96"/>
      <c r="E25" s="96"/>
    </row>
    <row r="26" spans="1:5" ht="26.25" customHeight="1">
      <c r="A26" s="86" t="s">
        <v>102</v>
      </c>
      <c r="B26" s="88" t="s">
        <v>7</v>
      </c>
      <c r="C26" s="39" t="s">
        <v>8</v>
      </c>
      <c r="D26" s="40"/>
      <c r="E26" s="88" t="s">
        <v>9</v>
      </c>
    </row>
    <row r="27" spans="1:5" ht="52.5">
      <c r="A27" s="87"/>
      <c r="B27" s="87"/>
      <c r="C27" s="65" t="s">
        <v>10</v>
      </c>
      <c r="D27" s="41" t="s">
        <v>11</v>
      </c>
      <c r="E27" s="89"/>
    </row>
    <row r="28" spans="1:5" ht="23.25">
      <c r="A28" s="28">
        <v>1</v>
      </c>
      <c r="B28" s="28">
        <v>2</v>
      </c>
      <c r="C28" s="66">
        <v>3</v>
      </c>
      <c r="D28" s="28">
        <v>4</v>
      </c>
      <c r="E28" s="20">
        <v>5</v>
      </c>
    </row>
    <row r="29" spans="1:5" ht="26.25">
      <c r="A29" s="43" t="s">
        <v>12</v>
      </c>
      <c r="B29" s="44" t="s">
        <v>13</v>
      </c>
      <c r="C29" s="67">
        <f>C43</f>
        <v>4532618</v>
      </c>
      <c r="D29" s="45">
        <f>D43</f>
        <v>57020</v>
      </c>
      <c r="E29" s="46">
        <f>C29+D29</f>
        <v>4589638</v>
      </c>
    </row>
    <row r="30" spans="1:5" ht="26.25">
      <c r="A30" s="47" t="s">
        <v>14</v>
      </c>
      <c r="B30" s="48" t="s">
        <v>13</v>
      </c>
      <c r="C30" s="45">
        <f>C43</f>
        <v>4532618</v>
      </c>
      <c r="D30" s="49" t="s">
        <v>13</v>
      </c>
      <c r="E30" s="46">
        <f>C30</f>
        <v>4532618</v>
      </c>
    </row>
    <row r="31" spans="1:5" ht="26.25">
      <c r="A31" s="47" t="s">
        <v>92</v>
      </c>
      <c r="B31" s="48" t="s">
        <v>13</v>
      </c>
      <c r="C31" s="49"/>
      <c r="D31" s="57">
        <f>D32</f>
        <v>57020</v>
      </c>
      <c r="E31" s="57">
        <f>E32</f>
        <v>57020</v>
      </c>
    </row>
    <row r="32" spans="1:5" ht="52.5">
      <c r="A32" s="69" t="s">
        <v>93</v>
      </c>
      <c r="B32" s="48">
        <v>25010000</v>
      </c>
      <c r="C32" s="48" t="s">
        <v>13</v>
      </c>
      <c r="D32" s="49">
        <f>D34+D35</f>
        <v>57020</v>
      </c>
      <c r="E32" s="49">
        <f>E34+E35</f>
        <v>57020</v>
      </c>
    </row>
    <row r="33" spans="1:5" ht="26.25">
      <c r="A33" s="68" t="s">
        <v>96</v>
      </c>
      <c r="B33" s="48"/>
      <c r="C33" s="48"/>
      <c r="D33" s="49"/>
      <c r="E33" s="49"/>
    </row>
    <row r="34" spans="1:5" ht="52.5">
      <c r="A34" s="50" t="s">
        <v>47</v>
      </c>
      <c r="B34" s="48">
        <v>25010100</v>
      </c>
      <c r="C34" s="48">
        <v>0</v>
      </c>
      <c r="D34" s="49">
        <f>D52</f>
        <v>56300</v>
      </c>
      <c r="E34" s="54">
        <f aca="true" t="shared" si="0" ref="E34:E41">D34</f>
        <v>56300</v>
      </c>
    </row>
    <row r="35" spans="1:5" ht="26.25">
      <c r="A35" s="50" t="s">
        <v>48</v>
      </c>
      <c r="B35" s="48">
        <v>25010300</v>
      </c>
      <c r="C35" s="48">
        <v>0</v>
      </c>
      <c r="D35" s="49">
        <f>D50+D77</f>
        <v>720</v>
      </c>
      <c r="E35" s="54">
        <f t="shared" si="0"/>
        <v>720</v>
      </c>
    </row>
    <row r="36" spans="1:5" ht="26.25">
      <c r="A36" s="50" t="s">
        <v>97</v>
      </c>
      <c r="B36" s="48">
        <v>25020000</v>
      </c>
      <c r="C36" s="48" t="s">
        <v>13</v>
      </c>
      <c r="D36" s="49">
        <v>0</v>
      </c>
      <c r="E36" s="54">
        <f t="shared" si="0"/>
        <v>0</v>
      </c>
    </row>
    <row r="37" spans="1:5" ht="26.25">
      <c r="A37" s="52" t="s">
        <v>96</v>
      </c>
      <c r="B37" s="48"/>
      <c r="C37" s="48"/>
      <c r="D37" s="49"/>
      <c r="E37" s="54"/>
    </row>
    <row r="38" spans="1:5" ht="26.25">
      <c r="A38" s="50" t="s">
        <v>94</v>
      </c>
      <c r="B38" s="48"/>
      <c r="C38" s="48" t="s">
        <v>13</v>
      </c>
      <c r="D38" s="49">
        <v>0</v>
      </c>
      <c r="E38" s="54">
        <f t="shared" si="0"/>
        <v>0</v>
      </c>
    </row>
    <row r="39" spans="1:5" ht="26.25">
      <c r="A39" s="50" t="s">
        <v>95</v>
      </c>
      <c r="B39" s="48"/>
      <c r="C39" s="48" t="s">
        <v>13</v>
      </c>
      <c r="D39" s="49">
        <v>0</v>
      </c>
      <c r="E39" s="54">
        <f t="shared" si="0"/>
        <v>0</v>
      </c>
    </row>
    <row r="40" spans="1:5" ht="52.5">
      <c r="A40" s="50" t="s">
        <v>43</v>
      </c>
      <c r="B40" s="48"/>
      <c r="C40" s="48" t="s">
        <v>13</v>
      </c>
      <c r="D40" s="49">
        <v>0</v>
      </c>
      <c r="E40" s="54">
        <f t="shared" si="0"/>
        <v>0</v>
      </c>
    </row>
    <row r="41" spans="1:5" ht="26.25" customHeight="1">
      <c r="A41" s="90" t="s">
        <v>98</v>
      </c>
      <c r="B41" s="48"/>
      <c r="C41" s="48" t="s">
        <v>13</v>
      </c>
      <c r="D41" s="49">
        <v>0</v>
      </c>
      <c r="E41" s="54">
        <f t="shared" si="0"/>
        <v>0</v>
      </c>
    </row>
    <row r="42" spans="1:5" ht="26.25">
      <c r="A42" s="91"/>
      <c r="B42" s="48"/>
      <c r="C42" s="48" t="s">
        <v>13</v>
      </c>
      <c r="D42" s="49" t="s">
        <v>111</v>
      </c>
      <c r="E42" s="54" t="s">
        <v>111</v>
      </c>
    </row>
    <row r="43" spans="1:5" ht="26.25">
      <c r="A43" s="51" t="s">
        <v>36</v>
      </c>
      <c r="B43" s="48" t="s">
        <v>13</v>
      </c>
      <c r="C43" s="46">
        <f>C44+C78</f>
        <v>4532618</v>
      </c>
      <c r="D43" s="46">
        <f>D44+D78</f>
        <v>57020</v>
      </c>
      <c r="E43" s="46">
        <f aca="true" t="shared" si="1" ref="E43:E66">C43+D43</f>
        <v>4589638</v>
      </c>
    </row>
    <row r="44" spans="1:5" ht="26.25">
      <c r="A44" s="76" t="s">
        <v>15</v>
      </c>
      <c r="B44" s="53">
        <v>2000</v>
      </c>
      <c r="C44" s="54">
        <f>C45+C48+C49+C63+C66+C69+C77+C73</f>
        <v>4532618</v>
      </c>
      <c r="D44" s="54">
        <f>D49+D77</f>
        <v>57020</v>
      </c>
      <c r="E44" s="54">
        <f t="shared" si="1"/>
        <v>4589638</v>
      </c>
    </row>
    <row r="45" spans="1:5" ht="26.25">
      <c r="A45" s="77" t="s">
        <v>51</v>
      </c>
      <c r="B45" s="53">
        <v>2110</v>
      </c>
      <c r="C45" s="54">
        <f>C46</f>
        <v>3272850</v>
      </c>
      <c r="D45" s="54">
        <v>0</v>
      </c>
      <c r="E45" s="54">
        <f t="shared" si="1"/>
        <v>3272850</v>
      </c>
    </row>
    <row r="46" spans="1:5" ht="26.25">
      <c r="A46" s="50" t="s">
        <v>52</v>
      </c>
      <c r="B46" s="53">
        <v>2111</v>
      </c>
      <c r="C46" s="54">
        <f>C165+C284</f>
        <v>3272850</v>
      </c>
      <c r="D46" s="54">
        <v>0</v>
      </c>
      <c r="E46" s="54">
        <f t="shared" si="1"/>
        <v>3272850</v>
      </c>
    </row>
    <row r="47" spans="1:5" ht="26.25">
      <c r="A47" s="50" t="s">
        <v>87</v>
      </c>
      <c r="B47" s="53">
        <v>2112</v>
      </c>
      <c r="C47" s="54">
        <f>C166+C285</f>
        <v>0</v>
      </c>
      <c r="D47" s="54">
        <v>0</v>
      </c>
      <c r="E47" s="54">
        <f t="shared" si="1"/>
        <v>0</v>
      </c>
    </row>
    <row r="48" spans="1:5" ht="26.25">
      <c r="A48" s="77" t="s">
        <v>53</v>
      </c>
      <c r="B48" s="53">
        <v>2120</v>
      </c>
      <c r="C48" s="54">
        <f>C167+C286</f>
        <v>720028</v>
      </c>
      <c r="D48" s="54">
        <v>0</v>
      </c>
      <c r="E48" s="54">
        <f t="shared" si="1"/>
        <v>720028</v>
      </c>
    </row>
    <row r="49" spans="1:5" ht="26.25">
      <c r="A49" s="77" t="s">
        <v>54</v>
      </c>
      <c r="B49" s="53">
        <v>2200</v>
      </c>
      <c r="C49" s="54">
        <f>C50+C51+C52+C53+C56+C54</f>
        <v>538240</v>
      </c>
      <c r="D49" s="54">
        <f>D50+D51+D52+D53</f>
        <v>57020</v>
      </c>
      <c r="E49" s="54">
        <f t="shared" si="1"/>
        <v>595260</v>
      </c>
    </row>
    <row r="50" spans="1:5" ht="26.25">
      <c r="A50" s="47" t="s">
        <v>70</v>
      </c>
      <c r="B50" s="48">
        <v>2210</v>
      </c>
      <c r="C50" s="54">
        <f aca="true" t="shared" si="2" ref="C50:D55">C169+C288</f>
        <v>3500</v>
      </c>
      <c r="D50" s="54">
        <f t="shared" si="2"/>
        <v>720</v>
      </c>
      <c r="E50" s="54">
        <f t="shared" si="1"/>
        <v>4220</v>
      </c>
    </row>
    <row r="51" spans="1:5" ht="26.25">
      <c r="A51" s="47" t="s">
        <v>71</v>
      </c>
      <c r="B51" s="48">
        <v>2220</v>
      </c>
      <c r="C51" s="54">
        <f t="shared" si="2"/>
        <v>1000</v>
      </c>
      <c r="D51" s="54">
        <f>D170+D289</f>
        <v>0</v>
      </c>
      <c r="E51" s="54">
        <f t="shared" si="1"/>
        <v>1000</v>
      </c>
    </row>
    <row r="52" spans="1:5" ht="26.25">
      <c r="A52" s="47" t="s">
        <v>72</v>
      </c>
      <c r="B52" s="48">
        <v>2230</v>
      </c>
      <c r="C52" s="54">
        <f t="shared" si="2"/>
        <v>93250</v>
      </c>
      <c r="D52" s="54">
        <f>D171+D290</f>
        <v>56300</v>
      </c>
      <c r="E52" s="54">
        <f t="shared" si="1"/>
        <v>149550</v>
      </c>
    </row>
    <row r="53" spans="1:5" ht="26.25">
      <c r="A53" s="52" t="s">
        <v>44</v>
      </c>
      <c r="B53" s="48">
        <v>2240</v>
      </c>
      <c r="C53" s="54">
        <f t="shared" si="2"/>
        <v>6340</v>
      </c>
      <c r="D53" s="54">
        <f>D172+D291</f>
        <v>0</v>
      </c>
      <c r="E53" s="54">
        <f t="shared" si="1"/>
        <v>6340</v>
      </c>
    </row>
    <row r="54" spans="1:5" ht="26.25">
      <c r="A54" s="52" t="s">
        <v>16</v>
      </c>
      <c r="B54" s="53">
        <v>2250</v>
      </c>
      <c r="C54" s="54">
        <f t="shared" si="2"/>
        <v>3000</v>
      </c>
      <c r="D54" s="54">
        <f>D173+D292</f>
        <v>0</v>
      </c>
      <c r="E54" s="54">
        <f t="shared" si="1"/>
        <v>3000</v>
      </c>
    </row>
    <row r="55" spans="1:5" ht="26.25">
      <c r="A55" s="70" t="s">
        <v>55</v>
      </c>
      <c r="B55" s="53">
        <v>2260</v>
      </c>
      <c r="C55" s="54">
        <f t="shared" si="2"/>
        <v>0</v>
      </c>
      <c r="D55" s="54">
        <f>D174+D293</f>
        <v>0</v>
      </c>
      <c r="E55" s="54">
        <f t="shared" si="1"/>
        <v>0</v>
      </c>
    </row>
    <row r="56" spans="1:5" ht="26.25">
      <c r="A56" s="52" t="s">
        <v>17</v>
      </c>
      <c r="B56" s="53">
        <v>2270</v>
      </c>
      <c r="C56" s="54">
        <f>C57+C58+C59+C60+C61</f>
        <v>431150</v>
      </c>
      <c r="D56" s="54">
        <f>D57+D58+D59+D60+D61</f>
        <v>0</v>
      </c>
      <c r="E56" s="54">
        <f t="shared" si="1"/>
        <v>431150</v>
      </c>
    </row>
    <row r="57" spans="1:5" ht="26.25">
      <c r="A57" s="50" t="s">
        <v>73</v>
      </c>
      <c r="B57" s="48">
        <v>2271</v>
      </c>
      <c r="C57" s="54">
        <f aca="true" t="shared" si="3" ref="C57:C62">C176+C295</f>
        <v>0</v>
      </c>
      <c r="D57" s="54">
        <v>0</v>
      </c>
      <c r="E57" s="54">
        <f t="shared" si="1"/>
        <v>0</v>
      </c>
    </row>
    <row r="58" spans="1:5" ht="26.25">
      <c r="A58" s="50" t="s">
        <v>76</v>
      </c>
      <c r="B58" s="53">
        <v>2272</v>
      </c>
      <c r="C58" s="54">
        <f t="shared" si="3"/>
        <v>0</v>
      </c>
      <c r="D58" s="54">
        <v>0</v>
      </c>
      <c r="E58" s="54">
        <f t="shared" si="1"/>
        <v>0</v>
      </c>
    </row>
    <row r="59" spans="1:5" ht="26.25">
      <c r="A59" s="50" t="s">
        <v>74</v>
      </c>
      <c r="B59" s="53">
        <v>2273</v>
      </c>
      <c r="C59" s="54">
        <f t="shared" si="3"/>
        <v>88200</v>
      </c>
      <c r="D59" s="54">
        <v>0</v>
      </c>
      <c r="E59" s="54">
        <f t="shared" si="1"/>
        <v>88200</v>
      </c>
    </row>
    <row r="60" spans="1:5" ht="26.25">
      <c r="A60" s="50" t="s">
        <v>75</v>
      </c>
      <c r="B60" s="53">
        <v>2274</v>
      </c>
      <c r="C60" s="54">
        <f t="shared" si="3"/>
        <v>342950</v>
      </c>
      <c r="D60" s="54">
        <v>0</v>
      </c>
      <c r="E60" s="54">
        <f t="shared" si="1"/>
        <v>342950</v>
      </c>
    </row>
    <row r="61" spans="1:5" ht="26.25">
      <c r="A61" s="50" t="s">
        <v>77</v>
      </c>
      <c r="B61" s="53">
        <v>2275</v>
      </c>
      <c r="C61" s="54">
        <f t="shared" si="3"/>
        <v>0</v>
      </c>
      <c r="D61" s="54">
        <v>0</v>
      </c>
      <c r="E61" s="54">
        <f t="shared" si="1"/>
        <v>0</v>
      </c>
    </row>
    <row r="62" spans="1:5" ht="26.25">
      <c r="A62" s="50" t="s">
        <v>84</v>
      </c>
      <c r="B62" s="53">
        <v>2276</v>
      </c>
      <c r="C62" s="54">
        <f t="shared" si="3"/>
        <v>0</v>
      </c>
      <c r="D62" s="54">
        <v>0</v>
      </c>
      <c r="E62" s="54">
        <f t="shared" si="1"/>
        <v>0</v>
      </c>
    </row>
    <row r="63" spans="1:5" ht="52.5">
      <c r="A63" s="52" t="s">
        <v>56</v>
      </c>
      <c r="B63" s="53">
        <v>2280</v>
      </c>
      <c r="C63" s="54">
        <f>C64+C65</f>
        <v>0</v>
      </c>
      <c r="D63" s="54">
        <v>0</v>
      </c>
      <c r="E63" s="54">
        <f t="shared" si="1"/>
        <v>0</v>
      </c>
    </row>
    <row r="64" spans="1:5" ht="52.5">
      <c r="A64" s="50" t="s">
        <v>18</v>
      </c>
      <c r="B64" s="53">
        <v>2281</v>
      </c>
      <c r="C64" s="54">
        <f>C183+C302</f>
        <v>0</v>
      </c>
      <c r="D64" s="54">
        <v>0</v>
      </c>
      <c r="E64" s="54">
        <f t="shared" si="1"/>
        <v>0</v>
      </c>
    </row>
    <row r="65" spans="1:5" ht="52.5">
      <c r="A65" s="50" t="s">
        <v>19</v>
      </c>
      <c r="B65" s="53">
        <v>2282</v>
      </c>
      <c r="C65" s="54">
        <f aca="true" t="shared" si="4" ref="C65:C71">C184+C303</f>
        <v>0</v>
      </c>
      <c r="D65" s="54">
        <v>0</v>
      </c>
      <c r="E65" s="54">
        <f t="shared" si="1"/>
        <v>0</v>
      </c>
    </row>
    <row r="66" spans="1:5" ht="26.25">
      <c r="A66" s="77" t="s">
        <v>57</v>
      </c>
      <c r="B66" s="53">
        <v>2400</v>
      </c>
      <c r="C66" s="54">
        <f t="shared" si="4"/>
        <v>0</v>
      </c>
      <c r="D66" s="54">
        <v>0</v>
      </c>
      <c r="E66" s="54">
        <f t="shared" si="1"/>
        <v>0</v>
      </c>
    </row>
    <row r="67" spans="1:5" ht="26.25">
      <c r="A67" s="52" t="s">
        <v>58</v>
      </c>
      <c r="B67" s="53">
        <v>2410</v>
      </c>
      <c r="C67" s="54">
        <f t="shared" si="4"/>
        <v>0</v>
      </c>
      <c r="D67" s="54"/>
      <c r="E67" s="54"/>
    </row>
    <row r="68" spans="1:5" ht="26.25">
      <c r="A68" s="52" t="s">
        <v>59</v>
      </c>
      <c r="B68" s="53">
        <v>2420</v>
      </c>
      <c r="C68" s="54">
        <f t="shared" si="4"/>
        <v>0</v>
      </c>
      <c r="D68" s="54"/>
      <c r="E68" s="54"/>
    </row>
    <row r="69" spans="1:5" ht="26.25">
      <c r="A69" s="77" t="s">
        <v>60</v>
      </c>
      <c r="B69" s="53">
        <v>2600</v>
      </c>
      <c r="C69" s="54">
        <f t="shared" si="4"/>
        <v>0</v>
      </c>
      <c r="D69" s="54">
        <v>0</v>
      </c>
      <c r="E69" s="54">
        <f>C69+D69</f>
        <v>0</v>
      </c>
    </row>
    <row r="70" spans="1:5" ht="26.25" customHeight="1">
      <c r="A70" s="52" t="s">
        <v>20</v>
      </c>
      <c r="B70" s="53">
        <v>2610</v>
      </c>
      <c r="C70" s="54">
        <f t="shared" si="4"/>
        <v>0</v>
      </c>
      <c r="D70" s="54">
        <v>0</v>
      </c>
      <c r="E70" s="54">
        <f>C70+D70</f>
        <v>0</v>
      </c>
    </row>
    <row r="71" spans="1:5" ht="26.25">
      <c r="A71" s="70" t="s">
        <v>99</v>
      </c>
      <c r="B71" s="53">
        <v>2620</v>
      </c>
      <c r="C71" s="54">
        <f t="shared" si="4"/>
        <v>0</v>
      </c>
      <c r="D71" s="54">
        <v>0</v>
      </c>
      <c r="E71" s="54">
        <f>C71+D71</f>
        <v>0</v>
      </c>
    </row>
    <row r="72" spans="1:5" ht="52.5">
      <c r="A72" s="70" t="s">
        <v>61</v>
      </c>
      <c r="B72" s="53">
        <v>2630</v>
      </c>
      <c r="C72" s="54"/>
      <c r="D72" s="54"/>
      <c r="E72" s="54"/>
    </row>
    <row r="73" spans="1:5" ht="26.25">
      <c r="A73" s="79" t="s">
        <v>62</v>
      </c>
      <c r="B73" s="53">
        <v>2700</v>
      </c>
      <c r="C73" s="54">
        <f>C74+C75+C76</f>
        <v>0</v>
      </c>
      <c r="D73" s="54">
        <v>0</v>
      </c>
      <c r="E73" s="54">
        <f aca="true" t="shared" si="5" ref="E73:E101">C73+D73</f>
        <v>0</v>
      </c>
    </row>
    <row r="74" spans="1:5" ht="26.25">
      <c r="A74" s="47" t="s">
        <v>78</v>
      </c>
      <c r="B74" s="48">
        <v>2710</v>
      </c>
      <c r="C74" s="54">
        <f>C193+C312</f>
        <v>0</v>
      </c>
      <c r="D74" s="54">
        <v>0</v>
      </c>
      <c r="E74" s="54">
        <f t="shared" si="5"/>
        <v>0</v>
      </c>
    </row>
    <row r="75" spans="1:5" ht="26.25">
      <c r="A75" s="47" t="s">
        <v>79</v>
      </c>
      <c r="B75" s="48">
        <v>2720</v>
      </c>
      <c r="C75" s="54">
        <f>C194+C313</f>
        <v>0</v>
      </c>
      <c r="D75" s="54">
        <v>0</v>
      </c>
      <c r="E75" s="54">
        <f t="shared" si="5"/>
        <v>0</v>
      </c>
    </row>
    <row r="76" spans="1:5" ht="26.25">
      <c r="A76" s="47" t="s">
        <v>63</v>
      </c>
      <c r="B76" s="48">
        <v>2730</v>
      </c>
      <c r="C76" s="54">
        <f>C195+C314</f>
        <v>0</v>
      </c>
      <c r="D76" s="54">
        <v>0</v>
      </c>
      <c r="E76" s="54">
        <f t="shared" si="5"/>
        <v>0</v>
      </c>
    </row>
    <row r="77" spans="1:5" ht="26.25">
      <c r="A77" s="78" t="s">
        <v>64</v>
      </c>
      <c r="B77" s="53">
        <v>2800</v>
      </c>
      <c r="C77" s="54">
        <f>C196+C315</f>
        <v>1500</v>
      </c>
      <c r="D77" s="54">
        <v>0</v>
      </c>
      <c r="E77" s="54">
        <f t="shared" si="5"/>
        <v>1500</v>
      </c>
    </row>
    <row r="78" spans="1:5" ht="26.25">
      <c r="A78" s="72" t="s">
        <v>21</v>
      </c>
      <c r="B78" s="53">
        <v>3000</v>
      </c>
      <c r="C78" s="54">
        <f>C79+C91+C92+C93</f>
        <v>0</v>
      </c>
      <c r="D78" s="54">
        <v>0</v>
      </c>
      <c r="E78" s="54">
        <f t="shared" si="5"/>
        <v>0</v>
      </c>
    </row>
    <row r="79" spans="1:5" ht="26.25">
      <c r="A79" s="78" t="s">
        <v>22</v>
      </c>
      <c r="B79" s="53">
        <v>3100</v>
      </c>
      <c r="C79" s="54">
        <f>C80+C81+C84+C87</f>
        <v>0</v>
      </c>
      <c r="D79" s="54">
        <v>0</v>
      </c>
      <c r="E79" s="54">
        <f t="shared" si="5"/>
        <v>0</v>
      </c>
    </row>
    <row r="80" spans="1:5" ht="26.25">
      <c r="A80" s="71" t="s">
        <v>23</v>
      </c>
      <c r="B80" s="53">
        <v>3110</v>
      </c>
      <c r="C80" s="54">
        <f>C199+C318</f>
        <v>0</v>
      </c>
      <c r="D80" s="54">
        <v>0</v>
      </c>
      <c r="E80" s="54">
        <f t="shared" si="5"/>
        <v>0</v>
      </c>
    </row>
    <row r="81" spans="1:5" ht="26.25">
      <c r="A81" s="52" t="s">
        <v>24</v>
      </c>
      <c r="B81" s="53">
        <v>3120</v>
      </c>
      <c r="C81" s="54">
        <f>C82+C83</f>
        <v>0</v>
      </c>
      <c r="D81" s="54">
        <v>0</v>
      </c>
      <c r="E81" s="54">
        <f t="shared" si="5"/>
        <v>0</v>
      </c>
    </row>
    <row r="82" spans="1:5" ht="26.25">
      <c r="A82" s="80" t="s">
        <v>65</v>
      </c>
      <c r="B82" s="53">
        <v>3121</v>
      </c>
      <c r="C82" s="54">
        <f>C201+C320</f>
        <v>0</v>
      </c>
      <c r="D82" s="54">
        <v>0</v>
      </c>
      <c r="E82" s="54">
        <f t="shared" si="5"/>
        <v>0</v>
      </c>
    </row>
    <row r="83" spans="1:5" ht="26.25">
      <c r="A83" s="50" t="s">
        <v>66</v>
      </c>
      <c r="B83" s="53">
        <v>3122</v>
      </c>
      <c r="C83" s="54">
        <f>C202+C321</f>
        <v>0</v>
      </c>
      <c r="D83" s="54">
        <v>0</v>
      </c>
      <c r="E83" s="54">
        <f t="shared" si="5"/>
        <v>0</v>
      </c>
    </row>
    <row r="84" spans="1:5" ht="26.25">
      <c r="A84" s="52" t="s">
        <v>25</v>
      </c>
      <c r="B84" s="53">
        <v>3130</v>
      </c>
      <c r="C84" s="54">
        <f>C85+C86</f>
        <v>0</v>
      </c>
      <c r="D84" s="54">
        <v>0</v>
      </c>
      <c r="E84" s="54">
        <f t="shared" si="5"/>
        <v>0</v>
      </c>
    </row>
    <row r="85" spans="1:5" ht="26.25">
      <c r="A85" s="50" t="s">
        <v>80</v>
      </c>
      <c r="B85" s="53">
        <v>3131</v>
      </c>
      <c r="C85" s="54">
        <f>C204+C323</f>
        <v>0</v>
      </c>
      <c r="D85" s="54">
        <v>0</v>
      </c>
      <c r="E85" s="54">
        <f t="shared" si="5"/>
        <v>0</v>
      </c>
    </row>
    <row r="86" spans="1:5" ht="26.25">
      <c r="A86" s="81" t="s">
        <v>81</v>
      </c>
      <c r="B86" s="48">
        <v>3132</v>
      </c>
      <c r="C86" s="54">
        <f>C205+C324</f>
        <v>0</v>
      </c>
      <c r="D86" s="54">
        <v>0</v>
      </c>
      <c r="E86" s="54">
        <f t="shared" si="5"/>
        <v>0</v>
      </c>
    </row>
    <row r="87" spans="1:5" ht="26.25">
      <c r="A87" s="52" t="s">
        <v>26</v>
      </c>
      <c r="B87" s="48">
        <v>3140</v>
      </c>
      <c r="C87" s="54">
        <f>C88+C89+C90</f>
        <v>0</v>
      </c>
      <c r="D87" s="54">
        <v>0</v>
      </c>
      <c r="E87" s="54">
        <f t="shared" si="5"/>
        <v>0</v>
      </c>
    </row>
    <row r="88" spans="1:5" ht="26.25">
      <c r="A88" s="50" t="s">
        <v>100</v>
      </c>
      <c r="B88" s="48">
        <v>3141</v>
      </c>
      <c r="C88" s="54">
        <f>C207+C326</f>
        <v>0</v>
      </c>
      <c r="D88" s="54">
        <v>0</v>
      </c>
      <c r="E88" s="54">
        <f t="shared" si="5"/>
        <v>0</v>
      </c>
    </row>
    <row r="89" spans="1:5" ht="26.25">
      <c r="A89" s="50" t="s">
        <v>67</v>
      </c>
      <c r="B89" s="48">
        <v>3142</v>
      </c>
      <c r="C89" s="54">
        <f aca="true" t="shared" si="6" ref="C89:C97">C208+C327</f>
        <v>0</v>
      </c>
      <c r="D89" s="54">
        <v>0</v>
      </c>
      <c r="E89" s="54">
        <f t="shared" si="5"/>
        <v>0</v>
      </c>
    </row>
    <row r="90" spans="1:5" ht="26.25">
      <c r="A90" s="50" t="s">
        <v>82</v>
      </c>
      <c r="B90" s="48">
        <v>3143</v>
      </c>
      <c r="C90" s="54">
        <f t="shared" si="6"/>
        <v>0</v>
      </c>
      <c r="D90" s="54">
        <v>0</v>
      </c>
      <c r="E90" s="54">
        <f t="shared" si="5"/>
        <v>0</v>
      </c>
    </row>
    <row r="91" spans="1:5" ht="26.25">
      <c r="A91" s="52" t="s">
        <v>27</v>
      </c>
      <c r="B91" s="53">
        <v>3150</v>
      </c>
      <c r="C91" s="54">
        <f t="shared" si="6"/>
        <v>0</v>
      </c>
      <c r="D91" s="54">
        <v>0</v>
      </c>
      <c r="E91" s="54">
        <f t="shared" si="5"/>
        <v>0</v>
      </c>
    </row>
    <row r="92" spans="1:5" ht="26.25">
      <c r="A92" s="52" t="s">
        <v>28</v>
      </c>
      <c r="B92" s="53">
        <v>3160</v>
      </c>
      <c r="C92" s="54">
        <f t="shared" si="6"/>
        <v>0</v>
      </c>
      <c r="D92" s="54">
        <v>0</v>
      </c>
      <c r="E92" s="54">
        <f t="shared" si="5"/>
        <v>0</v>
      </c>
    </row>
    <row r="93" spans="1:5" ht="26.25">
      <c r="A93" s="78" t="s">
        <v>29</v>
      </c>
      <c r="B93" s="53">
        <v>3200</v>
      </c>
      <c r="C93" s="54">
        <f t="shared" si="6"/>
        <v>0</v>
      </c>
      <c r="D93" s="54">
        <v>0</v>
      </c>
      <c r="E93" s="54">
        <f t="shared" si="5"/>
        <v>0</v>
      </c>
    </row>
    <row r="94" spans="1:5" ht="26.25">
      <c r="A94" s="47" t="s">
        <v>30</v>
      </c>
      <c r="B94" s="48">
        <v>3210</v>
      </c>
      <c r="C94" s="54">
        <f t="shared" si="6"/>
        <v>0</v>
      </c>
      <c r="D94" s="54">
        <v>0</v>
      </c>
      <c r="E94" s="54">
        <f t="shared" si="5"/>
        <v>0</v>
      </c>
    </row>
    <row r="95" spans="1:5" ht="26.25">
      <c r="A95" s="55" t="s">
        <v>31</v>
      </c>
      <c r="B95" s="48">
        <v>3220</v>
      </c>
      <c r="C95" s="54">
        <f t="shared" si="6"/>
        <v>0</v>
      </c>
      <c r="D95" s="54">
        <v>0</v>
      </c>
      <c r="E95" s="54">
        <f t="shared" si="5"/>
        <v>0</v>
      </c>
    </row>
    <row r="96" spans="1:5" ht="52.5">
      <c r="A96" s="47" t="s">
        <v>101</v>
      </c>
      <c r="B96" s="48">
        <v>3230</v>
      </c>
      <c r="C96" s="54">
        <f t="shared" si="6"/>
        <v>0</v>
      </c>
      <c r="D96" s="54">
        <v>0</v>
      </c>
      <c r="E96" s="54">
        <f t="shared" si="5"/>
        <v>0</v>
      </c>
    </row>
    <row r="97" spans="1:5" ht="26.25">
      <c r="A97" s="47" t="s">
        <v>32</v>
      </c>
      <c r="B97" s="48">
        <v>3240</v>
      </c>
      <c r="C97" s="54">
        <f t="shared" si="6"/>
        <v>0</v>
      </c>
      <c r="D97" s="54">
        <v>0</v>
      </c>
      <c r="E97" s="54">
        <f t="shared" si="5"/>
        <v>0</v>
      </c>
    </row>
    <row r="98" spans="1:5" ht="26.25">
      <c r="A98" s="76" t="s">
        <v>37</v>
      </c>
      <c r="B98" s="73">
        <v>4110</v>
      </c>
      <c r="C98" s="57">
        <f>C99+C100+C101</f>
        <v>0</v>
      </c>
      <c r="D98" s="57">
        <v>0</v>
      </c>
      <c r="E98" s="46">
        <f t="shared" si="5"/>
        <v>0</v>
      </c>
    </row>
    <row r="99" spans="1:5" ht="26.25">
      <c r="A99" s="50" t="s">
        <v>38</v>
      </c>
      <c r="B99" s="56">
        <v>4111</v>
      </c>
      <c r="C99" s="54">
        <f>C218+C337</f>
        <v>0</v>
      </c>
      <c r="D99" s="54">
        <v>0</v>
      </c>
      <c r="E99" s="54">
        <f t="shared" si="5"/>
        <v>0</v>
      </c>
    </row>
    <row r="100" spans="1:5" ht="26.25">
      <c r="A100" s="50" t="s">
        <v>39</v>
      </c>
      <c r="B100" s="56">
        <v>4112</v>
      </c>
      <c r="C100" s="54">
        <f>C219+C338</f>
        <v>0</v>
      </c>
      <c r="D100" s="54">
        <v>0</v>
      </c>
      <c r="E100" s="54">
        <f t="shared" si="5"/>
        <v>0</v>
      </c>
    </row>
    <row r="101" spans="1:5" ht="26.25">
      <c r="A101" s="50" t="s">
        <v>33</v>
      </c>
      <c r="B101" s="56">
        <v>4113</v>
      </c>
      <c r="C101" s="54">
        <f>C220+C339</f>
        <v>0</v>
      </c>
      <c r="D101" s="54">
        <v>0</v>
      </c>
      <c r="E101" s="54">
        <f t="shared" si="5"/>
        <v>0</v>
      </c>
    </row>
    <row r="102" spans="1:5" ht="26.25">
      <c r="A102" s="62" t="s">
        <v>40</v>
      </c>
      <c r="B102" s="73">
        <v>4210</v>
      </c>
      <c r="C102" s="57">
        <f>C221+C340</f>
        <v>0</v>
      </c>
      <c r="D102" s="57">
        <v>0</v>
      </c>
      <c r="E102" s="46">
        <f>C102+D102</f>
        <v>0</v>
      </c>
    </row>
    <row r="103" spans="1:5" ht="26.25">
      <c r="A103" s="72" t="s">
        <v>68</v>
      </c>
      <c r="B103" s="73" t="s">
        <v>69</v>
      </c>
      <c r="C103" s="63"/>
      <c r="D103" s="64"/>
      <c r="E103" s="64"/>
    </row>
    <row r="104" spans="1:5" ht="26.25">
      <c r="A104" s="82"/>
      <c r="B104" s="82"/>
      <c r="C104" s="82"/>
      <c r="D104" s="82"/>
      <c r="E104" s="82"/>
    </row>
    <row r="105" spans="1:5" ht="26.25">
      <c r="A105" s="33"/>
      <c r="B105" s="60"/>
      <c r="C105" s="30"/>
      <c r="D105" s="58"/>
      <c r="E105" s="58"/>
    </row>
    <row r="106" spans="1:5" ht="26.25">
      <c r="A106" s="31" t="s">
        <v>114</v>
      </c>
      <c r="B106" s="59"/>
      <c r="C106" s="30"/>
      <c r="D106" s="22" t="s">
        <v>116</v>
      </c>
      <c r="E106" s="22"/>
    </row>
    <row r="107" spans="1:5" ht="15">
      <c r="A107" s="21"/>
      <c r="B107" s="19" t="s">
        <v>34</v>
      </c>
      <c r="C107" s="19"/>
      <c r="D107" s="19" t="s">
        <v>35</v>
      </c>
      <c r="E107" s="19"/>
    </row>
    <row r="108" spans="1:5" ht="52.5">
      <c r="A108" s="25" t="s">
        <v>107</v>
      </c>
      <c r="B108" s="22"/>
      <c r="C108" s="22"/>
      <c r="D108" s="22" t="s">
        <v>83</v>
      </c>
      <c r="E108" s="22"/>
    </row>
    <row r="109" spans="1:5" ht="15">
      <c r="A109" s="23"/>
      <c r="B109" s="19" t="s">
        <v>34</v>
      </c>
      <c r="C109" s="19"/>
      <c r="D109" s="19" t="s">
        <v>35</v>
      </c>
      <c r="E109" s="19"/>
    </row>
    <row r="110" spans="1:5" ht="18.75">
      <c r="A110" s="26" t="str">
        <f>B11</f>
        <v>12 січня 2017 року</v>
      </c>
      <c r="B110" s="24"/>
      <c r="C110" s="24"/>
      <c r="D110" s="24"/>
      <c r="E110" s="24"/>
    </row>
    <row r="111" spans="1:5" ht="15">
      <c r="A111" s="21" t="s">
        <v>50</v>
      </c>
      <c r="B111" s="24"/>
      <c r="C111" s="24"/>
      <c r="D111" s="24"/>
      <c r="E111" s="24"/>
    </row>
    <row r="112" spans="1:5" ht="20.25">
      <c r="A112" s="34" t="s">
        <v>85</v>
      </c>
      <c r="B112" s="24"/>
      <c r="C112" s="24"/>
      <c r="D112" s="24"/>
      <c r="E112" s="24"/>
    </row>
    <row r="113" spans="1:5" ht="15">
      <c r="A113" s="21" t="s">
        <v>45</v>
      </c>
      <c r="B113" s="24"/>
      <c r="C113" s="24"/>
      <c r="D113" s="24"/>
      <c r="E113" s="24"/>
    </row>
    <row r="114" spans="1:5" ht="39.75" customHeight="1">
      <c r="A114" s="83" t="s">
        <v>88</v>
      </c>
      <c r="B114" s="84"/>
      <c r="C114" s="84"/>
      <c r="D114" s="84"/>
      <c r="E114" s="84"/>
    </row>
    <row r="115" spans="1:5" ht="20.25" customHeight="1">
      <c r="A115" s="83" t="s">
        <v>89</v>
      </c>
      <c r="B115" s="83"/>
      <c r="C115" s="83"/>
      <c r="D115" s="83"/>
      <c r="E115" s="83"/>
    </row>
    <row r="116" spans="1:5" ht="41.25" customHeight="1">
      <c r="A116" s="83" t="s">
        <v>91</v>
      </c>
      <c r="B116" s="85"/>
      <c r="C116" s="85"/>
      <c r="D116" s="85"/>
      <c r="E116" s="85"/>
    </row>
    <row r="120" spans="1:5" ht="27.75">
      <c r="A120" s="32"/>
      <c r="B120" s="1"/>
      <c r="C120" s="1"/>
      <c r="D120" s="42" t="s">
        <v>0</v>
      </c>
      <c r="E120" s="2"/>
    </row>
    <row r="121" spans="1:5" ht="41.25" customHeight="1">
      <c r="A121" s="27"/>
      <c r="B121" s="1"/>
      <c r="D121" s="103" t="s">
        <v>108</v>
      </c>
      <c r="E121" s="103"/>
    </row>
    <row r="122" spans="1:5" ht="25.5">
      <c r="A122" s="8"/>
      <c r="B122" s="4"/>
      <c r="C122" s="5"/>
      <c r="D122" s="103"/>
      <c r="E122" s="103"/>
    </row>
    <row r="123" spans="1:5" ht="20.25">
      <c r="A123" s="9"/>
      <c r="B123" s="6" t="s">
        <v>42</v>
      </c>
      <c r="C123" s="104" t="s">
        <v>119</v>
      </c>
      <c r="D123" s="104"/>
      <c r="E123" s="104"/>
    </row>
    <row r="124" spans="1:5" ht="59.25" customHeight="1">
      <c r="A124" s="27"/>
      <c r="B124" s="7"/>
      <c r="C124" s="105"/>
      <c r="D124" s="105"/>
      <c r="E124" s="105"/>
    </row>
    <row r="125" spans="1:5" ht="20.25">
      <c r="A125" s="9"/>
      <c r="B125" s="102" t="s">
        <v>49</v>
      </c>
      <c r="C125" s="102"/>
      <c r="D125" s="102"/>
      <c r="E125" s="102"/>
    </row>
    <row r="126" spans="1:5" ht="48.75" customHeight="1">
      <c r="A126" s="11"/>
      <c r="B126" s="99" t="s">
        <v>112</v>
      </c>
      <c r="C126" s="99"/>
      <c r="D126" s="99"/>
      <c r="E126" s="99"/>
    </row>
    <row r="127" spans="1:5" ht="20.25">
      <c r="A127" s="12"/>
      <c r="B127" s="13" t="s">
        <v>1</v>
      </c>
      <c r="C127" s="13"/>
      <c r="D127" s="14"/>
      <c r="E127" s="14"/>
    </row>
    <row r="128" spans="1:5" ht="26.25">
      <c r="A128" s="3"/>
      <c r="B128" s="15"/>
      <c r="C128" s="10"/>
      <c r="D128" s="100" t="s">
        <v>113</v>
      </c>
      <c r="E128" s="100"/>
    </row>
    <row r="129" spans="1:5" ht="20.25">
      <c r="A129" s="3"/>
      <c r="B129" s="75"/>
      <c r="C129" s="75" t="s">
        <v>2</v>
      </c>
      <c r="D129" s="14" t="s">
        <v>3</v>
      </c>
      <c r="E129" s="29"/>
    </row>
    <row r="130" spans="1:5" ht="20.25">
      <c r="A130" s="3"/>
      <c r="B130" s="101" t="s">
        <v>103</v>
      </c>
      <c r="C130" s="101"/>
      <c r="D130" s="101"/>
      <c r="E130" s="101"/>
    </row>
    <row r="131" spans="1:5" ht="20.25">
      <c r="A131" s="16"/>
      <c r="B131" s="102" t="s">
        <v>46</v>
      </c>
      <c r="C131" s="102"/>
      <c r="D131" s="102"/>
      <c r="E131" s="10" t="s">
        <v>4</v>
      </c>
    </row>
    <row r="132" spans="1:5" ht="20.25">
      <c r="A132" s="16"/>
      <c r="B132" s="10"/>
      <c r="C132" s="10"/>
      <c r="D132" s="10"/>
      <c r="E132" s="10"/>
    </row>
    <row r="133" spans="1:5" ht="33">
      <c r="A133" s="61" t="s">
        <v>86</v>
      </c>
      <c r="B133" s="35"/>
      <c r="C133" s="35"/>
      <c r="D133" s="18"/>
      <c r="E133" s="18"/>
    </row>
    <row r="134" spans="1:5" ht="27">
      <c r="A134" s="17"/>
      <c r="B134" s="17"/>
      <c r="C134" s="17"/>
      <c r="D134" s="18"/>
      <c r="E134" s="18"/>
    </row>
    <row r="135" spans="1:5" ht="30">
      <c r="A135" s="97" t="s">
        <v>104</v>
      </c>
      <c r="B135" s="97"/>
      <c r="C135" s="97"/>
      <c r="D135" s="97"/>
      <c r="E135" s="97"/>
    </row>
    <row r="136" spans="1:5" ht="30.75">
      <c r="A136" s="38" t="s">
        <v>106</v>
      </c>
      <c r="B136" s="38"/>
      <c r="C136" s="38"/>
      <c r="D136" s="36"/>
      <c r="E136" s="36"/>
    </row>
    <row r="137" spans="1:5" ht="30">
      <c r="A137" s="97" t="s">
        <v>105</v>
      </c>
      <c r="B137" s="97"/>
      <c r="C137" s="97"/>
      <c r="D137" s="97"/>
      <c r="E137" s="97"/>
    </row>
    <row r="138" spans="1:5" ht="30.75">
      <c r="A138" s="30" t="s">
        <v>5</v>
      </c>
      <c r="B138" s="30"/>
      <c r="C138" s="30"/>
      <c r="D138" s="37"/>
      <c r="E138" s="37"/>
    </row>
    <row r="139" spans="1:5" ht="26.25">
      <c r="A139" s="98" t="s">
        <v>109</v>
      </c>
      <c r="B139" s="98"/>
      <c r="C139" s="98"/>
      <c r="D139" s="98"/>
      <c r="E139" s="98"/>
    </row>
    <row r="140" spans="1:5" ht="26.25">
      <c r="A140" s="92" t="s">
        <v>110</v>
      </c>
      <c r="B140" s="92"/>
      <c r="C140" s="92"/>
      <c r="D140" s="92"/>
      <c r="E140" s="92"/>
    </row>
    <row r="141" spans="1:5" ht="26.25">
      <c r="A141" s="92" t="s">
        <v>6</v>
      </c>
      <c r="B141" s="92"/>
      <c r="C141" s="92"/>
      <c r="D141" s="92"/>
      <c r="E141" s="92"/>
    </row>
    <row r="142" spans="1:5" ht="141.75" customHeight="1">
      <c r="A142" s="93" t="s">
        <v>90</v>
      </c>
      <c r="B142" s="93"/>
      <c r="C142" s="93"/>
      <c r="D142" s="93"/>
      <c r="E142" s="93"/>
    </row>
    <row r="143" spans="1:5" ht="54" customHeight="1">
      <c r="A143" s="94" t="s">
        <v>117</v>
      </c>
      <c r="B143" s="95"/>
      <c r="C143" s="95"/>
      <c r="D143" s="95"/>
      <c r="E143" s="95"/>
    </row>
    <row r="144" spans="1:5" ht="23.25">
      <c r="A144" s="96" t="s">
        <v>41</v>
      </c>
      <c r="B144" s="96"/>
      <c r="C144" s="96"/>
      <c r="D144" s="96"/>
      <c r="E144" s="96"/>
    </row>
    <row r="145" spans="1:5" ht="24.75" customHeight="1">
      <c r="A145" s="86" t="s">
        <v>102</v>
      </c>
      <c r="B145" s="88" t="s">
        <v>7</v>
      </c>
      <c r="C145" s="39" t="s">
        <v>8</v>
      </c>
      <c r="D145" s="40"/>
      <c r="E145" s="88" t="s">
        <v>9</v>
      </c>
    </row>
    <row r="146" spans="1:5" ht="52.5">
      <c r="A146" s="87"/>
      <c r="B146" s="87"/>
      <c r="C146" s="65" t="s">
        <v>10</v>
      </c>
      <c r="D146" s="41" t="s">
        <v>11</v>
      </c>
      <c r="E146" s="89"/>
    </row>
    <row r="147" spans="1:5" ht="23.25">
      <c r="A147" s="28">
        <v>1</v>
      </c>
      <c r="B147" s="28">
        <v>2</v>
      </c>
      <c r="C147" s="66">
        <v>3</v>
      </c>
      <c r="D147" s="28">
        <v>4</v>
      </c>
      <c r="E147" s="20">
        <v>5</v>
      </c>
    </row>
    <row r="148" spans="1:5" ht="26.25">
      <c r="A148" s="43" t="s">
        <v>12</v>
      </c>
      <c r="B148" s="44" t="s">
        <v>13</v>
      </c>
      <c r="C148" s="67">
        <f>C162</f>
        <v>3692773</v>
      </c>
      <c r="D148" s="45">
        <f>D162</f>
        <v>720</v>
      </c>
      <c r="E148" s="46">
        <f>C148+D148</f>
        <v>3693493</v>
      </c>
    </row>
    <row r="149" spans="1:5" ht="26.25">
      <c r="A149" s="47" t="s">
        <v>14</v>
      </c>
      <c r="B149" s="48" t="s">
        <v>13</v>
      </c>
      <c r="C149" s="45">
        <f>C162</f>
        <v>3692773</v>
      </c>
      <c r="D149" s="49" t="s">
        <v>13</v>
      </c>
      <c r="E149" s="46">
        <f>C149</f>
        <v>3692773</v>
      </c>
    </row>
    <row r="150" spans="1:5" ht="26.25">
      <c r="A150" s="47" t="s">
        <v>92</v>
      </c>
      <c r="B150" s="48" t="s">
        <v>13</v>
      </c>
      <c r="C150" s="49"/>
      <c r="D150" s="57">
        <f>D151</f>
        <v>720</v>
      </c>
      <c r="E150" s="57">
        <f>E151</f>
        <v>720</v>
      </c>
    </row>
    <row r="151" spans="1:5" ht="52.5">
      <c r="A151" s="69" t="s">
        <v>93</v>
      </c>
      <c r="B151" s="48">
        <v>25010000</v>
      </c>
      <c r="C151" s="48" t="s">
        <v>13</v>
      </c>
      <c r="D151" s="49">
        <f>D153+D154</f>
        <v>720</v>
      </c>
      <c r="E151" s="49">
        <f>E153+E154</f>
        <v>720</v>
      </c>
    </row>
    <row r="152" spans="1:5" ht="26.25">
      <c r="A152" s="68" t="s">
        <v>96</v>
      </c>
      <c r="B152" s="48"/>
      <c r="C152" s="48"/>
      <c r="D152" s="49"/>
      <c r="E152" s="49"/>
    </row>
    <row r="153" spans="1:5" ht="52.5">
      <c r="A153" s="50" t="s">
        <v>47</v>
      </c>
      <c r="B153" s="48">
        <v>25010100</v>
      </c>
      <c r="C153" s="48">
        <v>0</v>
      </c>
      <c r="D153" s="49">
        <f>D171</f>
        <v>0</v>
      </c>
      <c r="E153" s="54">
        <f aca="true" t="shared" si="7" ref="E153:E160">D153</f>
        <v>0</v>
      </c>
    </row>
    <row r="154" spans="1:5" ht="26.25">
      <c r="A154" s="50" t="s">
        <v>48</v>
      </c>
      <c r="B154" s="48">
        <v>25010300</v>
      </c>
      <c r="C154" s="48">
        <v>0</v>
      </c>
      <c r="D154" s="49">
        <f>D169+D196</f>
        <v>720</v>
      </c>
      <c r="E154" s="54">
        <f t="shared" si="7"/>
        <v>720</v>
      </c>
    </row>
    <row r="155" spans="1:5" ht="26.25">
      <c r="A155" s="50" t="s">
        <v>97</v>
      </c>
      <c r="B155" s="48">
        <v>25020000</v>
      </c>
      <c r="C155" s="48" t="s">
        <v>13</v>
      </c>
      <c r="D155" s="49">
        <v>0</v>
      </c>
      <c r="E155" s="54">
        <f t="shared" si="7"/>
        <v>0</v>
      </c>
    </row>
    <row r="156" spans="1:5" ht="26.25">
      <c r="A156" s="52" t="s">
        <v>96</v>
      </c>
      <c r="B156" s="48"/>
      <c r="C156" s="48"/>
      <c r="D156" s="49"/>
      <c r="E156" s="54"/>
    </row>
    <row r="157" spans="1:5" ht="26.25">
      <c r="A157" s="50" t="s">
        <v>94</v>
      </c>
      <c r="B157" s="48"/>
      <c r="C157" s="48" t="s">
        <v>13</v>
      </c>
      <c r="D157" s="49">
        <v>0</v>
      </c>
      <c r="E157" s="54">
        <f t="shared" si="7"/>
        <v>0</v>
      </c>
    </row>
    <row r="158" spans="1:5" ht="26.25">
      <c r="A158" s="50" t="s">
        <v>95</v>
      </c>
      <c r="B158" s="48"/>
      <c r="C158" s="48" t="s">
        <v>13</v>
      </c>
      <c r="D158" s="49">
        <v>0</v>
      </c>
      <c r="E158" s="54">
        <f t="shared" si="7"/>
        <v>0</v>
      </c>
    </row>
    <row r="159" spans="1:5" ht="52.5">
      <c r="A159" s="50" t="s">
        <v>43</v>
      </c>
      <c r="B159" s="48"/>
      <c r="C159" s="48" t="s">
        <v>13</v>
      </c>
      <c r="D159" s="49">
        <v>0</v>
      </c>
      <c r="E159" s="54">
        <f t="shared" si="7"/>
        <v>0</v>
      </c>
    </row>
    <row r="160" spans="1:5" ht="26.25">
      <c r="A160" s="90" t="s">
        <v>98</v>
      </c>
      <c r="B160" s="48"/>
      <c r="C160" s="48" t="s">
        <v>13</v>
      </c>
      <c r="D160" s="49">
        <v>0</v>
      </c>
      <c r="E160" s="54">
        <f t="shared" si="7"/>
        <v>0</v>
      </c>
    </row>
    <row r="161" spans="1:5" ht="26.25">
      <c r="A161" s="91"/>
      <c r="B161" s="48"/>
      <c r="C161" s="48" t="s">
        <v>13</v>
      </c>
      <c r="D161" s="49" t="s">
        <v>111</v>
      </c>
      <c r="E161" s="54" t="s">
        <v>111</v>
      </c>
    </row>
    <row r="162" spans="1:5" ht="26.25">
      <c r="A162" s="51" t="s">
        <v>36</v>
      </c>
      <c r="B162" s="48" t="s">
        <v>13</v>
      </c>
      <c r="C162" s="46">
        <f>C163+C197</f>
        <v>3692773</v>
      </c>
      <c r="D162" s="46">
        <f>D163+D197</f>
        <v>720</v>
      </c>
      <c r="E162" s="46">
        <f aca="true" t="shared" si="8" ref="E162:E185">C162+D162</f>
        <v>3693493</v>
      </c>
    </row>
    <row r="163" spans="1:5" ht="26.25">
      <c r="A163" s="76" t="s">
        <v>15</v>
      </c>
      <c r="B163" s="53">
        <v>2000</v>
      </c>
      <c r="C163" s="54">
        <f>C164+C167+C168+C182+C185+C188+C196+C192</f>
        <v>3692773</v>
      </c>
      <c r="D163" s="54">
        <f>D168+D196</f>
        <v>720</v>
      </c>
      <c r="E163" s="54">
        <f t="shared" si="8"/>
        <v>3693493</v>
      </c>
    </row>
    <row r="164" spans="1:5" ht="26.25">
      <c r="A164" s="77" t="s">
        <v>51</v>
      </c>
      <c r="B164" s="53">
        <v>2110</v>
      </c>
      <c r="C164" s="54">
        <f>C165</f>
        <v>2692650</v>
      </c>
      <c r="D164" s="54">
        <v>0</v>
      </c>
      <c r="E164" s="54">
        <f t="shared" si="8"/>
        <v>2692650</v>
      </c>
    </row>
    <row r="165" spans="1:5" ht="26.25">
      <c r="A165" s="50" t="s">
        <v>52</v>
      </c>
      <c r="B165" s="53">
        <v>2111</v>
      </c>
      <c r="C165" s="54">
        <v>2692650</v>
      </c>
      <c r="D165" s="54">
        <v>0</v>
      </c>
      <c r="E165" s="54">
        <f t="shared" si="8"/>
        <v>2692650</v>
      </c>
    </row>
    <row r="166" spans="1:5" ht="26.25">
      <c r="A166" s="50" t="s">
        <v>87</v>
      </c>
      <c r="B166" s="53">
        <v>2112</v>
      </c>
      <c r="C166" s="54">
        <v>0</v>
      </c>
      <c r="D166" s="54">
        <v>0</v>
      </c>
      <c r="E166" s="54">
        <f t="shared" si="8"/>
        <v>0</v>
      </c>
    </row>
    <row r="167" spans="1:5" ht="26.25">
      <c r="A167" s="77" t="s">
        <v>53</v>
      </c>
      <c r="B167" s="53">
        <v>2120</v>
      </c>
      <c r="C167" s="54">
        <v>592383</v>
      </c>
      <c r="D167" s="54">
        <v>0</v>
      </c>
      <c r="E167" s="54">
        <f t="shared" si="8"/>
        <v>592383</v>
      </c>
    </row>
    <row r="168" spans="1:5" ht="26.25">
      <c r="A168" s="77" t="s">
        <v>54</v>
      </c>
      <c r="B168" s="53">
        <v>2200</v>
      </c>
      <c r="C168" s="54">
        <f>C169+C170+C171+C172+C175+C173</f>
        <v>407240</v>
      </c>
      <c r="D168" s="54">
        <f>D169+D170+D171+D172</f>
        <v>720</v>
      </c>
      <c r="E168" s="54">
        <f t="shared" si="8"/>
        <v>407960</v>
      </c>
    </row>
    <row r="169" spans="1:5" ht="26.25">
      <c r="A169" s="47" t="s">
        <v>70</v>
      </c>
      <c r="B169" s="48">
        <v>2210</v>
      </c>
      <c r="C169" s="54">
        <v>0</v>
      </c>
      <c r="D169" s="54">
        <v>720</v>
      </c>
      <c r="E169" s="54">
        <f t="shared" si="8"/>
        <v>720</v>
      </c>
    </row>
    <row r="170" spans="1:5" ht="26.25">
      <c r="A170" s="47" t="s">
        <v>71</v>
      </c>
      <c r="B170" s="48">
        <v>2220</v>
      </c>
      <c r="C170" s="54">
        <v>0</v>
      </c>
      <c r="D170" s="54">
        <v>0</v>
      </c>
      <c r="E170" s="54">
        <f t="shared" si="8"/>
        <v>0</v>
      </c>
    </row>
    <row r="171" spans="1:5" ht="26.25">
      <c r="A171" s="47" t="s">
        <v>72</v>
      </c>
      <c r="B171" s="48">
        <v>2230</v>
      </c>
      <c r="C171" s="54">
        <v>33250</v>
      </c>
      <c r="D171" s="54"/>
      <c r="E171" s="54">
        <f t="shared" si="8"/>
        <v>33250</v>
      </c>
    </row>
    <row r="172" spans="1:5" ht="26.25">
      <c r="A172" s="52" t="s">
        <v>44</v>
      </c>
      <c r="B172" s="48">
        <v>2240</v>
      </c>
      <c r="C172" s="54">
        <v>5590</v>
      </c>
      <c r="D172" s="54">
        <v>0</v>
      </c>
      <c r="E172" s="54">
        <f t="shared" si="8"/>
        <v>5590</v>
      </c>
    </row>
    <row r="173" spans="1:5" ht="26.25">
      <c r="A173" s="52" t="s">
        <v>16</v>
      </c>
      <c r="B173" s="53">
        <v>2250</v>
      </c>
      <c r="C173" s="54">
        <v>3000</v>
      </c>
      <c r="D173" s="54">
        <v>0</v>
      </c>
      <c r="E173" s="54">
        <f t="shared" si="8"/>
        <v>3000</v>
      </c>
    </row>
    <row r="174" spans="1:5" ht="26.25">
      <c r="A174" s="70" t="s">
        <v>55</v>
      </c>
      <c r="B174" s="53">
        <v>2260</v>
      </c>
      <c r="C174" s="54">
        <v>0</v>
      </c>
      <c r="D174" s="54">
        <v>0</v>
      </c>
      <c r="E174" s="54">
        <f t="shared" si="8"/>
        <v>0</v>
      </c>
    </row>
    <row r="175" spans="1:5" ht="26.25">
      <c r="A175" s="52" t="s">
        <v>17</v>
      </c>
      <c r="B175" s="53">
        <v>2270</v>
      </c>
      <c r="C175" s="54">
        <f>C176+C177+C178+C179+C180</f>
        <v>365400</v>
      </c>
      <c r="D175" s="54">
        <f>D176+D177+D178+D179+D180</f>
        <v>0</v>
      </c>
      <c r="E175" s="54">
        <f t="shared" si="8"/>
        <v>365400</v>
      </c>
    </row>
    <row r="176" spans="1:5" ht="26.25">
      <c r="A176" s="50" t="s">
        <v>73</v>
      </c>
      <c r="B176" s="48">
        <v>2271</v>
      </c>
      <c r="C176" s="54">
        <v>0</v>
      </c>
      <c r="D176" s="54">
        <v>0</v>
      </c>
      <c r="E176" s="54">
        <f t="shared" si="8"/>
        <v>0</v>
      </c>
    </row>
    <row r="177" spans="1:5" ht="26.25">
      <c r="A177" s="50" t="s">
        <v>76</v>
      </c>
      <c r="B177" s="53">
        <v>2272</v>
      </c>
      <c r="C177" s="54">
        <v>0</v>
      </c>
      <c r="D177" s="54">
        <v>0</v>
      </c>
      <c r="E177" s="54">
        <f t="shared" si="8"/>
        <v>0</v>
      </c>
    </row>
    <row r="178" spans="1:5" ht="26.25">
      <c r="A178" s="50" t="s">
        <v>74</v>
      </c>
      <c r="B178" s="53">
        <v>2273</v>
      </c>
      <c r="C178" s="54">
        <v>77050</v>
      </c>
      <c r="D178" s="54">
        <v>0</v>
      </c>
      <c r="E178" s="54">
        <f t="shared" si="8"/>
        <v>77050</v>
      </c>
    </row>
    <row r="179" spans="1:5" ht="26.25">
      <c r="A179" s="50" t="s">
        <v>75</v>
      </c>
      <c r="B179" s="53">
        <v>2274</v>
      </c>
      <c r="C179" s="54">
        <v>288350</v>
      </c>
      <c r="D179" s="54">
        <v>0</v>
      </c>
      <c r="E179" s="54">
        <f t="shared" si="8"/>
        <v>288350</v>
      </c>
    </row>
    <row r="180" spans="1:5" ht="26.25">
      <c r="A180" s="50" t="s">
        <v>77</v>
      </c>
      <c r="B180" s="53">
        <v>2275</v>
      </c>
      <c r="C180" s="54">
        <v>0</v>
      </c>
      <c r="D180" s="54">
        <v>0</v>
      </c>
      <c r="E180" s="54">
        <f t="shared" si="8"/>
        <v>0</v>
      </c>
    </row>
    <row r="181" spans="1:5" ht="26.25">
      <c r="A181" s="50" t="s">
        <v>84</v>
      </c>
      <c r="B181" s="53">
        <v>2276</v>
      </c>
      <c r="C181" s="54">
        <v>0</v>
      </c>
      <c r="D181" s="54">
        <v>0</v>
      </c>
      <c r="E181" s="54">
        <f t="shared" si="8"/>
        <v>0</v>
      </c>
    </row>
    <row r="182" spans="1:5" ht="52.5">
      <c r="A182" s="52" t="s">
        <v>56</v>
      </c>
      <c r="B182" s="53">
        <v>2280</v>
      </c>
      <c r="C182" s="54">
        <f>C183+C184</f>
        <v>0</v>
      </c>
      <c r="D182" s="54">
        <v>0</v>
      </c>
      <c r="E182" s="54">
        <f t="shared" si="8"/>
        <v>0</v>
      </c>
    </row>
    <row r="183" spans="1:5" ht="52.5">
      <c r="A183" s="50" t="s">
        <v>18</v>
      </c>
      <c r="B183" s="53">
        <v>2281</v>
      </c>
      <c r="C183" s="54">
        <v>0</v>
      </c>
      <c r="D183" s="54">
        <v>0</v>
      </c>
      <c r="E183" s="54">
        <f t="shared" si="8"/>
        <v>0</v>
      </c>
    </row>
    <row r="184" spans="1:5" ht="52.5">
      <c r="A184" s="50" t="s">
        <v>19</v>
      </c>
      <c r="B184" s="53">
        <v>2282</v>
      </c>
      <c r="C184" s="74">
        <v>0</v>
      </c>
      <c r="D184" s="54">
        <v>0</v>
      </c>
      <c r="E184" s="54">
        <f t="shared" si="8"/>
        <v>0</v>
      </c>
    </row>
    <row r="185" spans="1:5" ht="26.25">
      <c r="A185" s="77" t="s">
        <v>57</v>
      </c>
      <c r="B185" s="53">
        <v>2400</v>
      </c>
      <c r="C185" s="54">
        <v>0</v>
      </c>
      <c r="D185" s="54">
        <v>0</v>
      </c>
      <c r="E185" s="54">
        <f t="shared" si="8"/>
        <v>0</v>
      </c>
    </row>
    <row r="186" spans="1:5" ht="26.25">
      <c r="A186" s="52" t="s">
        <v>58</v>
      </c>
      <c r="B186" s="53">
        <v>2410</v>
      </c>
      <c r="C186" s="54">
        <v>0</v>
      </c>
      <c r="D186" s="54"/>
      <c r="E186" s="54"/>
    </row>
    <row r="187" spans="1:5" ht="26.25">
      <c r="A187" s="52" t="s">
        <v>59</v>
      </c>
      <c r="B187" s="53">
        <v>2420</v>
      </c>
      <c r="C187" s="54">
        <v>0</v>
      </c>
      <c r="D187" s="54"/>
      <c r="E187" s="54"/>
    </row>
    <row r="188" spans="1:5" ht="26.25">
      <c r="A188" s="77" t="s">
        <v>60</v>
      </c>
      <c r="B188" s="53">
        <v>2600</v>
      </c>
      <c r="C188" s="54">
        <v>0</v>
      </c>
      <c r="D188" s="54">
        <v>0</v>
      </c>
      <c r="E188" s="54">
        <f>C188+D188</f>
        <v>0</v>
      </c>
    </row>
    <row r="189" spans="1:5" ht="26.25">
      <c r="A189" s="52" t="s">
        <v>20</v>
      </c>
      <c r="B189" s="53">
        <v>2610</v>
      </c>
      <c r="C189" s="54">
        <v>0</v>
      </c>
      <c r="D189" s="54">
        <v>0</v>
      </c>
      <c r="E189" s="54">
        <f>C189+D189</f>
        <v>0</v>
      </c>
    </row>
    <row r="190" spans="1:5" ht="26.25">
      <c r="A190" s="70" t="s">
        <v>99</v>
      </c>
      <c r="B190" s="53">
        <v>2620</v>
      </c>
      <c r="C190" s="54">
        <v>0</v>
      </c>
      <c r="D190" s="54">
        <v>0</v>
      </c>
      <c r="E190" s="54">
        <f>C190+D190</f>
        <v>0</v>
      </c>
    </row>
    <row r="191" spans="1:5" ht="52.5">
      <c r="A191" s="70" t="s">
        <v>61</v>
      </c>
      <c r="B191" s="53">
        <v>2630</v>
      </c>
      <c r="C191" s="54"/>
      <c r="D191" s="54"/>
      <c r="E191" s="54"/>
    </row>
    <row r="192" spans="1:5" ht="26.25">
      <c r="A192" s="79" t="s">
        <v>62</v>
      </c>
      <c r="B192" s="53">
        <v>2700</v>
      </c>
      <c r="C192" s="54">
        <f>C193+C194+C195</f>
        <v>0</v>
      </c>
      <c r="D192" s="54">
        <v>0</v>
      </c>
      <c r="E192" s="54">
        <f aca="true" t="shared" si="9" ref="E192:E220">C192+D192</f>
        <v>0</v>
      </c>
    </row>
    <row r="193" spans="1:5" ht="26.25">
      <c r="A193" s="47" t="s">
        <v>78</v>
      </c>
      <c r="B193" s="48">
        <v>2710</v>
      </c>
      <c r="C193" s="54">
        <v>0</v>
      </c>
      <c r="D193" s="54">
        <v>0</v>
      </c>
      <c r="E193" s="54">
        <f t="shared" si="9"/>
        <v>0</v>
      </c>
    </row>
    <row r="194" spans="1:5" ht="26.25">
      <c r="A194" s="47" t="s">
        <v>79</v>
      </c>
      <c r="B194" s="48">
        <v>2720</v>
      </c>
      <c r="C194" s="54">
        <v>0</v>
      </c>
      <c r="D194" s="54">
        <v>0</v>
      </c>
      <c r="E194" s="54">
        <f t="shared" si="9"/>
        <v>0</v>
      </c>
    </row>
    <row r="195" spans="1:5" ht="26.25">
      <c r="A195" s="47" t="s">
        <v>63</v>
      </c>
      <c r="B195" s="48">
        <v>2730</v>
      </c>
      <c r="C195" s="54">
        <v>0</v>
      </c>
      <c r="D195" s="54">
        <v>0</v>
      </c>
      <c r="E195" s="54">
        <f t="shared" si="9"/>
        <v>0</v>
      </c>
    </row>
    <row r="196" spans="1:5" ht="26.25">
      <c r="A196" s="78" t="s">
        <v>64</v>
      </c>
      <c r="B196" s="53">
        <v>2800</v>
      </c>
      <c r="C196" s="54">
        <v>500</v>
      </c>
      <c r="D196" s="54">
        <v>0</v>
      </c>
      <c r="E196" s="54">
        <f t="shared" si="9"/>
        <v>500</v>
      </c>
    </row>
    <row r="197" spans="1:5" ht="26.25">
      <c r="A197" s="72" t="s">
        <v>21</v>
      </c>
      <c r="B197" s="53">
        <v>3000</v>
      </c>
      <c r="C197" s="54">
        <f>C198+C210+C211+C212</f>
        <v>0</v>
      </c>
      <c r="D197" s="54">
        <v>0</v>
      </c>
      <c r="E197" s="54">
        <f t="shared" si="9"/>
        <v>0</v>
      </c>
    </row>
    <row r="198" spans="1:5" ht="26.25">
      <c r="A198" s="78" t="s">
        <v>22</v>
      </c>
      <c r="B198" s="53">
        <v>3100</v>
      </c>
      <c r="C198" s="54">
        <f>C199+C200+C203+C206</f>
        <v>0</v>
      </c>
      <c r="D198" s="54">
        <v>0</v>
      </c>
      <c r="E198" s="54">
        <f t="shared" si="9"/>
        <v>0</v>
      </c>
    </row>
    <row r="199" spans="1:5" ht="26.25">
      <c r="A199" s="71" t="s">
        <v>23</v>
      </c>
      <c r="B199" s="53">
        <v>3110</v>
      </c>
      <c r="C199" s="54">
        <v>0</v>
      </c>
      <c r="D199" s="54">
        <v>0</v>
      </c>
      <c r="E199" s="54">
        <f t="shared" si="9"/>
        <v>0</v>
      </c>
    </row>
    <row r="200" spans="1:5" ht="26.25">
      <c r="A200" s="52" t="s">
        <v>24</v>
      </c>
      <c r="B200" s="53">
        <v>3120</v>
      </c>
      <c r="C200" s="54">
        <f>C201+C202</f>
        <v>0</v>
      </c>
      <c r="D200" s="54">
        <v>0</v>
      </c>
      <c r="E200" s="54">
        <f t="shared" si="9"/>
        <v>0</v>
      </c>
    </row>
    <row r="201" spans="1:5" ht="26.25">
      <c r="A201" s="80" t="s">
        <v>65</v>
      </c>
      <c r="B201" s="53">
        <v>3121</v>
      </c>
      <c r="C201" s="54">
        <v>0</v>
      </c>
      <c r="D201" s="54">
        <v>0</v>
      </c>
      <c r="E201" s="54">
        <f t="shared" si="9"/>
        <v>0</v>
      </c>
    </row>
    <row r="202" spans="1:5" ht="26.25">
      <c r="A202" s="50" t="s">
        <v>66</v>
      </c>
      <c r="B202" s="53">
        <v>3122</v>
      </c>
      <c r="C202" s="54">
        <v>0</v>
      </c>
      <c r="D202" s="54">
        <v>0</v>
      </c>
      <c r="E202" s="54">
        <f t="shared" si="9"/>
        <v>0</v>
      </c>
    </row>
    <row r="203" spans="1:5" ht="26.25">
      <c r="A203" s="52" t="s">
        <v>25</v>
      </c>
      <c r="B203" s="53">
        <v>3130</v>
      </c>
      <c r="C203" s="54">
        <f>C204+C205</f>
        <v>0</v>
      </c>
      <c r="D203" s="54">
        <v>0</v>
      </c>
      <c r="E203" s="54">
        <f t="shared" si="9"/>
        <v>0</v>
      </c>
    </row>
    <row r="204" spans="1:5" ht="26.25">
      <c r="A204" s="50" t="s">
        <v>80</v>
      </c>
      <c r="B204" s="53">
        <v>3131</v>
      </c>
      <c r="C204" s="54">
        <v>0</v>
      </c>
      <c r="D204" s="54">
        <v>0</v>
      </c>
      <c r="E204" s="54">
        <f t="shared" si="9"/>
        <v>0</v>
      </c>
    </row>
    <row r="205" spans="1:5" ht="26.25">
      <c r="A205" s="81" t="s">
        <v>81</v>
      </c>
      <c r="B205" s="48">
        <v>3132</v>
      </c>
      <c r="C205" s="54">
        <v>0</v>
      </c>
      <c r="D205" s="54">
        <v>0</v>
      </c>
      <c r="E205" s="54">
        <f t="shared" si="9"/>
        <v>0</v>
      </c>
    </row>
    <row r="206" spans="1:5" ht="26.25">
      <c r="A206" s="52" t="s">
        <v>26</v>
      </c>
      <c r="B206" s="48">
        <v>3140</v>
      </c>
      <c r="C206" s="54">
        <f>C207+C208+C209</f>
        <v>0</v>
      </c>
      <c r="D206" s="54">
        <v>0</v>
      </c>
      <c r="E206" s="54">
        <f t="shared" si="9"/>
        <v>0</v>
      </c>
    </row>
    <row r="207" spans="1:5" ht="26.25">
      <c r="A207" s="50" t="s">
        <v>100</v>
      </c>
      <c r="B207" s="48">
        <v>3141</v>
      </c>
      <c r="C207" s="54">
        <v>0</v>
      </c>
      <c r="D207" s="54">
        <v>0</v>
      </c>
      <c r="E207" s="54">
        <f t="shared" si="9"/>
        <v>0</v>
      </c>
    </row>
    <row r="208" spans="1:5" ht="26.25">
      <c r="A208" s="50" t="s">
        <v>67</v>
      </c>
      <c r="B208" s="48">
        <v>3142</v>
      </c>
      <c r="C208" s="54">
        <v>0</v>
      </c>
      <c r="D208" s="54">
        <v>0</v>
      </c>
      <c r="E208" s="54">
        <f t="shared" si="9"/>
        <v>0</v>
      </c>
    </row>
    <row r="209" spans="1:5" ht="26.25">
      <c r="A209" s="50" t="s">
        <v>82</v>
      </c>
      <c r="B209" s="48">
        <v>3143</v>
      </c>
      <c r="C209" s="54">
        <v>0</v>
      </c>
      <c r="D209" s="54">
        <v>0</v>
      </c>
      <c r="E209" s="54">
        <f t="shared" si="9"/>
        <v>0</v>
      </c>
    </row>
    <row r="210" spans="1:5" ht="26.25">
      <c r="A210" s="52" t="s">
        <v>27</v>
      </c>
      <c r="B210" s="53">
        <v>3150</v>
      </c>
      <c r="C210" s="54">
        <v>0</v>
      </c>
      <c r="D210" s="54">
        <v>0</v>
      </c>
      <c r="E210" s="54">
        <f t="shared" si="9"/>
        <v>0</v>
      </c>
    </row>
    <row r="211" spans="1:5" ht="26.25">
      <c r="A211" s="52" t="s">
        <v>28</v>
      </c>
      <c r="B211" s="53">
        <v>3160</v>
      </c>
      <c r="C211" s="54">
        <v>0</v>
      </c>
      <c r="D211" s="54">
        <v>0</v>
      </c>
      <c r="E211" s="54">
        <f t="shared" si="9"/>
        <v>0</v>
      </c>
    </row>
    <row r="212" spans="1:5" ht="26.25">
      <c r="A212" s="78" t="s">
        <v>29</v>
      </c>
      <c r="B212" s="53">
        <v>3200</v>
      </c>
      <c r="C212" s="54">
        <f>C213+C214+C215+C216</f>
        <v>0</v>
      </c>
      <c r="D212" s="54">
        <v>0</v>
      </c>
      <c r="E212" s="54">
        <f t="shared" si="9"/>
        <v>0</v>
      </c>
    </row>
    <row r="213" spans="1:5" ht="26.25">
      <c r="A213" s="47" t="s">
        <v>30</v>
      </c>
      <c r="B213" s="48">
        <v>3210</v>
      </c>
      <c r="C213" s="54">
        <v>0</v>
      </c>
      <c r="D213" s="54">
        <v>0</v>
      </c>
      <c r="E213" s="54">
        <f t="shared" si="9"/>
        <v>0</v>
      </c>
    </row>
    <row r="214" spans="1:5" ht="26.25">
      <c r="A214" s="55" t="s">
        <v>31</v>
      </c>
      <c r="B214" s="48">
        <v>3220</v>
      </c>
      <c r="C214" s="54">
        <v>0</v>
      </c>
      <c r="D214" s="54">
        <v>0</v>
      </c>
      <c r="E214" s="54">
        <f t="shared" si="9"/>
        <v>0</v>
      </c>
    </row>
    <row r="215" spans="1:5" ht="52.5">
      <c r="A215" s="47" t="s">
        <v>101</v>
      </c>
      <c r="B215" s="48">
        <v>3230</v>
      </c>
      <c r="C215" s="54">
        <v>0</v>
      </c>
      <c r="D215" s="54">
        <v>0</v>
      </c>
      <c r="E215" s="54">
        <f t="shared" si="9"/>
        <v>0</v>
      </c>
    </row>
    <row r="216" spans="1:5" ht="26.25">
      <c r="A216" s="47" t="s">
        <v>32</v>
      </c>
      <c r="B216" s="48">
        <v>3240</v>
      </c>
      <c r="C216" s="54">
        <v>0</v>
      </c>
      <c r="D216" s="54">
        <v>0</v>
      </c>
      <c r="E216" s="54">
        <f t="shared" si="9"/>
        <v>0</v>
      </c>
    </row>
    <row r="217" spans="1:5" ht="26.25">
      <c r="A217" s="76" t="s">
        <v>37</v>
      </c>
      <c r="B217" s="73">
        <v>4110</v>
      </c>
      <c r="C217" s="57">
        <f>C218+C219+C220</f>
        <v>0</v>
      </c>
      <c r="D217" s="57">
        <v>0</v>
      </c>
      <c r="E217" s="46">
        <f t="shared" si="9"/>
        <v>0</v>
      </c>
    </row>
    <row r="218" spans="1:5" ht="26.25">
      <c r="A218" s="50" t="s">
        <v>38</v>
      </c>
      <c r="B218" s="56">
        <v>4111</v>
      </c>
      <c r="C218" s="54">
        <v>0</v>
      </c>
      <c r="D218" s="54">
        <v>0</v>
      </c>
      <c r="E218" s="54">
        <f t="shared" si="9"/>
        <v>0</v>
      </c>
    </row>
    <row r="219" spans="1:5" ht="26.25">
      <c r="A219" s="50" t="s">
        <v>39</v>
      </c>
      <c r="B219" s="56">
        <v>4112</v>
      </c>
      <c r="C219" s="54">
        <v>0</v>
      </c>
      <c r="D219" s="54">
        <v>0</v>
      </c>
      <c r="E219" s="54">
        <f t="shared" si="9"/>
        <v>0</v>
      </c>
    </row>
    <row r="220" spans="1:5" ht="26.25">
      <c r="A220" s="50" t="s">
        <v>33</v>
      </c>
      <c r="B220" s="56">
        <v>4113</v>
      </c>
      <c r="C220" s="54">
        <v>0</v>
      </c>
      <c r="D220" s="54">
        <v>0</v>
      </c>
      <c r="E220" s="54">
        <f t="shared" si="9"/>
        <v>0</v>
      </c>
    </row>
    <row r="221" spans="1:5" ht="26.25">
      <c r="A221" s="62" t="s">
        <v>40</v>
      </c>
      <c r="B221" s="73">
        <v>4210</v>
      </c>
      <c r="C221" s="57">
        <v>0</v>
      </c>
      <c r="D221" s="57">
        <v>0</v>
      </c>
      <c r="E221" s="46">
        <f>C221+D221</f>
        <v>0</v>
      </c>
    </row>
    <row r="222" spans="1:5" ht="26.25">
      <c r="A222" s="72" t="s">
        <v>68</v>
      </c>
      <c r="B222" s="73" t="s">
        <v>69</v>
      </c>
      <c r="C222" s="63"/>
      <c r="D222" s="64"/>
      <c r="E222" s="64"/>
    </row>
    <row r="223" spans="1:5" ht="26.25">
      <c r="A223" s="82"/>
      <c r="B223" s="82"/>
      <c r="C223" s="82"/>
      <c r="D223" s="82"/>
      <c r="E223" s="82"/>
    </row>
    <row r="224" spans="1:5" ht="26.25">
      <c r="A224" s="33"/>
      <c r="B224" s="60"/>
      <c r="C224" s="30"/>
      <c r="D224" s="58"/>
      <c r="E224" s="58"/>
    </row>
    <row r="225" spans="1:5" ht="26.25">
      <c r="A225" s="31" t="s">
        <v>114</v>
      </c>
      <c r="B225" s="59"/>
      <c r="C225" s="30"/>
      <c r="D225" s="22" t="s">
        <v>116</v>
      </c>
      <c r="E225" s="22"/>
    </row>
    <row r="226" spans="1:5" ht="15">
      <c r="A226" s="21"/>
      <c r="B226" s="19" t="s">
        <v>34</v>
      </c>
      <c r="C226" s="19"/>
      <c r="D226" s="19" t="s">
        <v>35</v>
      </c>
      <c r="E226" s="19"/>
    </row>
    <row r="227" spans="1:5" ht="52.5">
      <c r="A227" s="25" t="s">
        <v>107</v>
      </c>
      <c r="B227" s="22"/>
      <c r="C227" s="22"/>
      <c r="D227" s="22" t="s">
        <v>83</v>
      </c>
      <c r="E227" s="22"/>
    </row>
    <row r="228" spans="1:5" ht="15">
      <c r="A228" s="23"/>
      <c r="B228" s="19" t="s">
        <v>34</v>
      </c>
      <c r="C228" s="19"/>
      <c r="D228" s="19" t="s">
        <v>35</v>
      </c>
      <c r="E228" s="19"/>
    </row>
    <row r="229" spans="1:5" ht="18.75">
      <c r="A229" s="26" t="str">
        <f>B130</f>
        <v>12 січня 2017 року</v>
      </c>
      <c r="B229" s="24"/>
      <c r="C229" s="24"/>
      <c r="D229" s="24"/>
      <c r="E229" s="24"/>
    </row>
    <row r="230" spans="1:5" ht="15">
      <c r="A230" s="21" t="s">
        <v>50</v>
      </c>
      <c r="B230" s="24"/>
      <c r="C230" s="24"/>
      <c r="D230" s="24"/>
      <c r="E230" s="24"/>
    </row>
    <row r="231" spans="1:5" ht="20.25">
      <c r="A231" s="34" t="s">
        <v>85</v>
      </c>
      <c r="B231" s="24"/>
      <c r="C231" s="24"/>
      <c r="D231" s="24"/>
      <c r="E231" s="24"/>
    </row>
    <row r="232" spans="1:5" ht="15">
      <c r="A232" s="21" t="s">
        <v>45</v>
      </c>
      <c r="B232" s="24"/>
      <c r="C232" s="24"/>
      <c r="D232" s="24"/>
      <c r="E232" s="24"/>
    </row>
    <row r="233" spans="1:5" ht="44.25" customHeight="1">
      <c r="A233" s="83" t="s">
        <v>88</v>
      </c>
      <c r="B233" s="84"/>
      <c r="C233" s="84"/>
      <c r="D233" s="84"/>
      <c r="E233" s="84"/>
    </row>
    <row r="234" spans="1:5" ht="20.25">
      <c r="A234" s="83" t="s">
        <v>89</v>
      </c>
      <c r="B234" s="83"/>
      <c r="C234" s="83"/>
      <c r="D234" s="83"/>
      <c r="E234" s="83"/>
    </row>
    <row r="235" spans="1:5" ht="44.25" customHeight="1">
      <c r="A235" s="83" t="s">
        <v>91</v>
      </c>
      <c r="B235" s="85"/>
      <c r="C235" s="85"/>
      <c r="D235" s="85"/>
      <c r="E235" s="85"/>
    </row>
    <row r="239" spans="1:5" ht="27.75">
      <c r="A239" s="32"/>
      <c r="B239" s="1"/>
      <c r="C239" s="1"/>
      <c r="D239" s="42" t="s">
        <v>0</v>
      </c>
      <c r="E239" s="2"/>
    </row>
    <row r="240" spans="1:5" ht="44.25" customHeight="1">
      <c r="A240" s="27"/>
      <c r="B240" s="1"/>
      <c r="D240" s="103" t="s">
        <v>108</v>
      </c>
      <c r="E240" s="103"/>
    </row>
    <row r="241" spans="1:5" ht="25.5">
      <c r="A241" s="8"/>
      <c r="B241" s="4"/>
      <c r="C241" s="5"/>
      <c r="D241" s="103"/>
      <c r="E241" s="103"/>
    </row>
    <row r="242" spans="1:5" ht="20.25">
      <c r="A242" s="9"/>
      <c r="B242" s="6" t="s">
        <v>42</v>
      </c>
      <c r="C242" s="104" t="s">
        <v>120</v>
      </c>
      <c r="D242" s="104"/>
      <c r="E242" s="104"/>
    </row>
    <row r="243" spans="1:5" ht="35.25" customHeight="1">
      <c r="A243" s="27"/>
      <c r="B243" s="7"/>
      <c r="C243" s="105"/>
      <c r="D243" s="105"/>
      <c r="E243" s="105"/>
    </row>
    <row r="244" spans="1:5" ht="20.25">
      <c r="A244" s="9"/>
      <c r="B244" s="102" t="s">
        <v>49</v>
      </c>
      <c r="C244" s="102"/>
      <c r="D244" s="102"/>
      <c r="E244" s="102"/>
    </row>
    <row r="245" spans="1:5" ht="56.25" customHeight="1">
      <c r="A245" s="11"/>
      <c r="B245" s="99" t="s">
        <v>112</v>
      </c>
      <c r="C245" s="99"/>
      <c r="D245" s="99"/>
      <c r="E245" s="99"/>
    </row>
    <row r="246" spans="1:5" ht="20.25">
      <c r="A246" s="12"/>
      <c r="B246" s="13" t="s">
        <v>1</v>
      </c>
      <c r="C246" s="13"/>
      <c r="D246" s="14"/>
      <c r="E246" s="14"/>
    </row>
    <row r="247" spans="1:5" ht="26.25">
      <c r="A247" s="3"/>
      <c r="B247" s="15"/>
      <c r="C247" s="10"/>
      <c r="D247" s="100" t="s">
        <v>113</v>
      </c>
      <c r="E247" s="100"/>
    </row>
    <row r="248" spans="1:5" ht="20.25">
      <c r="A248" s="3"/>
      <c r="B248" s="75"/>
      <c r="C248" s="75" t="s">
        <v>2</v>
      </c>
      <c r="D248" s="14" t="s">
        <v>3</v>
      </c>
      <c r="E248" s="29"/>
    </row>
    <row r="249" spans="1:5" ht="20.25">
      <c r="A249" s="3"/>
      <c r="B249" s="101" t="s">
        <v>103</v>
      </c>
      <c r="C249" s="101"/>
      <c r="D249" s="101"/>
      <c r="E249" s="101"/>
    </row>
    <row r="250" spans="1:5" ht="20.25">
      <c r="A250" s="16"/>
      <c r="B250" s="102" t="s">
        <v>46</v>
      </c>
      <c r="C250" s="102"/>
      <c r="D250" s="102"/>
      <c r="E250" s="10" t="s">
        <v>4</v>
      </c>
    </row>
    <row r="251" spans="1:5" ht="20.25">
      <c r="A251" s="16"/>
      <c r="B251" s="10"/>
      <c r="C251" s="10"/>
      <c r="D251" s="10"/>
      <c r="E251" s="10"/>
    </row>
    <row r="252" spans="1:5" ht="33">
      <c r="A252" s="61" t="s">
        <v>86</v>
      </c>
      <c r="B252" s="35"/>
      <c r="C252" s="35"/>
      <c r="D252" s="18"/>
      <c r="E252" s="18"/>
    </row>
    <row r="253" spans="1:5" ht="27">
      <c r="A253" s="17"/>
      <c r="B253" s="17"/>
      <c r="C253" s="17"/>
      <c r="D253" s="18"/>
      <c r="E253" s="18"/>
    </row>
    <row r="254" spans="1:5" ht="30">
      <c r="A254" s="97" t="s">
        <v>104</v>
      </c>
      <c r="B254" s="97"/>
      <c r="C254" s="97"/>
      <c r="D254" s="97"/>
      <c r="E254" s="97"/>
    </row>
    <row r="255" spans="1:5" ht="30.75">
      <c r="A255" s="38" t="s">
        <v>106</v>
      </c>
      <c r="B255" s="38"/>
      <c r="C255" s="38"/>
      <c r="D255" s="36"/>
      <c r="E255" s="36"/>
    </row>
    <row r="256" spans="1:5" ht="30">
      <c r="A256" s="97" t="s">
        <v>105</v>
      </c>
      <c r="B256" s="97"/>
      <c r="C256" s="97"/>
      <c r="D256" s="97"/>
      <c r="E256" s="97"/>
    </row>
    <row r="257" spans="1:5" ht="30.75">
      <c r="A257" s="30" t="s">
        <v>5</v>
      </c>
      <c r="B257" s="30"/>
      <c r="C257" s="30"/>
      <c r="D257" s="37"/>
      <c r="E257" s="37"/>
    </row>
    <row r="258" spans="1:5" ht="26.25">
      <c r="A258" s="98" t="s">
        <v>109</v>
      </c>
      <c r="B258" s="98"/>
      <c r="C258" s="98"/>
      <c r="D258" s="98"/>
      <c r="E258" s="98"/>
    </row>
    <row r="259" spans="1:5" ht="26.25">
      <c r="A259" s="92" t="s">
        <v>110</v>
      </c>
      <c r="B259" s="92"/>
      <c r="C259" s="92"/>
      <c r="D259" s="92"/>
      <c r="E259" s="92"/>
    </row>
    <row r="260" spans="1:5" ht="26.25">
      <c r="A260" s="92" t="s">
        <v>6</v>
      </c>
      <c r="B260" s="92"/>
      <c r="C260" s="92"/>
      <c r="D260" s="92"/>
      <c r="E260" s="92"/>
    </row>
    <row r="261" spans="1:5" ht="147.75" customHeight="1">
      <c r="A261" s="93" t="s">
        <v>90</v>
      </c>
      <c r="B261" s="93"/>
      <c r="C261" s="93"/>
      <c r="D261" s="93"/>
      <c r="E261" s="93"/>
    </row>
    <row r="262" spans="1:5" ht="64.5" customHeight="1">
      <c r="A262" s="94" t="s">
        <v>118</v>
      </c>
      <c r="B262" s="95"/>
      <c r="C262" s="95"/>
      <c r="D262" s="95"/>
      <c r="E262" s="95"/>
    </row>
    <row r="263" spans="1:5" ht="23.25">
      <c r="A263" s="96" t="s">
        <v>41</v>
      </c>
      <c r="B263" s="96"/>
      <c r="C263" s="96"/>
      <c r="D263" s="96"/>
      <c r="E263" s="96"/>
    </row>
    <row r="264" spans="1:5" ht="26.25">
      <c r="A264" s="86" t="s">
        <v>102</v>
      </c>
      <c r="B264" s="88" t="s">
        <v>7</v>
      </c>
      <c r="C264" s="39" t="s">
        <v>8</v>
      </c>
      <c r="D264" s="40"/>
      <c r="E264" s="88" t="s">
        <v>9</v>
      </c>
    </row>
    <row r="265" spans="1:5" ht="52.5">
      <c r="A265" s="87"/>
      <c r="B265" s="87"/>
      <c r="C265" s="65" t="s">
        <v>10</v>
      </c>
      <c r="D265" s="41" t="s">
        <v>11</v>
      </c>
      <c r="E265" s="89"/>
    </row>
    <row r="266" spans="1:5" ht="23.25">
      <c r="A266" s="28">
        <v>1</v>
      </c>
      <c r="B266" s="28">
        <v>2</v>
      </c>
      <c r="C266" s="66">
        <v>3</v>
      </c>
      <c r="D266" s="28">
        <v>4</v>
      </c>
      <c r="E266" s="20">
        <v>5</v>
      </c>
    </row>
    <row r="267" spans="1:5" ht="26.25">
      <c r="A267" s="43" t="s">
        <v>12</v>
      </c>
      <c r="B267" s="44" t="s">
        <v>13</v>
      </c>
      <c r="C267" s="67">
        <f>C281</f>
        <v>839845</v>
      </c>
      <c r="D267" s="45">
        <f>D281</f>
        <v>56300</v>
      </c>
      <c r="E267" s="46">
        <f>C267+D267</f>
        <v>896145</v>
      </c>
    </row>
    <row r="268" spans="1:5" ht="26.25">
      <c r="A268" s="47" t="s">
        <v>14</v>
      </c>
      <c r="B268" s="48" t="s">
        <v>13</v>
      </c>
      <c r="C268" s="45">
        <f>C281</f>
        <v>839845</v>
      </c>
      <c r="D268" s="49" t="s">
        <v>13</v>
      </c>
      <c r="E268" s="46">
        <f>C268</f>
        <v>839845</v>
      </c>
    </row>
    <row r="269" spans="1:5" ht="26.25">
      <c r="A269" s="47" t="s">
        <v>92</v>
      </c>
      <c r="B269" s="48" t="s">
        <v>13</v>
      </c>
      <c r="C269" s="49"/>
      <c r="D269" s="57">
        <f>D270</f>
        <v>56300</v>
      </c>
      <c r="E269" s="57">
        <f>E270</f>
        <v>56300</v>
      </c>
    </row>
    <row r="270" spans="1:5" ht="52.5">
      <c r="A270" s="69" t="s">
        <v>93</v>
      </c>
      <c r="B270" s="48">
        <v>25010000</v>
      </c>
      <c r="C270" s="48" t="s">
        <v>13</v>
      </c>
      <c r="D270" s="49">
        <f>D272+D273</f>
        <v>56300</v>
      </c>
      <c r="E270" s="49">
        <f>E272+E273</f>
        <v>56300</v>
      </c>
    </row>
    <row r="271" spans="1:5" ht="26.25">
      <c r="A271" s="68" t="s">
        <v>96</v>
      </c>
      <c r="B271" s="48"/>
      <c r="C271" s="48"/>
      <c r="D271" s="49"/>
      <c r="E271" s="49"/>
    </row>
    <row r="272" spans="1:5" ht="52.5">
      <c r="A272" s="50" t="s">
        <v>47</v>
      </c>
      <c r="B272" s="48">
        <v>25010100</v>
      </c>
      <c r="C272" s="48">
        <v>0</v>
      </c>
      <c r="D272" s="49">
        <f>D290</f>
        <v>56300</v>
      </c>
      <c r="E272" s="54">
        <f aca="true" t="shared" si="10" ref="E272:E279">D272</f>
        <v>56300</v>
      </c>
    </row>
    <row r="273" spans="1:5" ht="26.25">
      <c r="A273" s="50" t="s">
        <v>48</v>
      </c>
      <c r="B273" s="48">
        <v>25010300</v>
      </c>
      <c r="C273" s="48">
        <v>0</v>
      </c>
      <c r="D273" s="49">
        <f>D288+D315</f>
        <v>0</v>
      </c>
      <c r="E273" s="54">
        <f t="shared" si="10"/>
        <v>0</v>
      </c>
    </row>
    <row r="274" spans="1:5" ht="26.25">
      <c r="A274" s="50" t="s">
        <v>97</v>
      </c>
      <c r="B274" s="48">
        <v>25020000</v>
      </c>
      <c r="C274" s="48" t="s">
        <v>13</v>
      </c>
      <c r="D274" s="49">
        <v>0</v>
      </c>
      <c r="E274" s="54">
        <f t="shared" si="10"/>
        <v>0</v>
      </c>
    </row>
    <row r="275" spans="1:5" ht="26.25">
      <c r="A275" s="52" t="s">
        <v>96</v>
      </c>
      <c r="B275" s="48"/>
      <c r="C275" s="48"/>
      <c r="D275" s="49"/>
      <c r="E275" s="54"/>
    </row>
    <row r="276" spans="1:5" ht="26.25">
      <c r="A276" s="50" t="s">
        <v>94</v>
      </c>
      <c r="B276" s="48"/>
      <c r="C276" s="48" t="s">
        <v>13</v>
      </c>
      <c r="D276" s="49">
        <v>0</v>
      </c>
      <c r="E276" s="54">
        <f t="shared" si="10"/>
        <v>0</v>
      </c>
    </row>
    <row r="277" spans="1:5" ht="26.25">
      <c r="A277" s="50" t="s">
        <v>95</v>
      </c>
      <c r="B277" s="48"/>
      <c r="C277" s="48" t="s">
        <v>13</v>
      </c>
      <c r="D277" s="49">
        <v>0</v>
      </c>
      <c r="E277" s="54">
        <f t="shared" si="10"/>
        <v>0</v>
      </c>
    </row>
    <row r="278" spans="1:5" ht="52.5">
      <c r="A278" s="50" t="s">
        <v>43</v>
      </c>
      <c r="B278" s="48"/>
      <c r="C278" s="48" t="s">
        <v>13</v>
      </c>
      <c r="D278" s="49">
        <v>0</v>
      </c>
      <c r="E278" s="54">
        <f t="shared" si="10"/>
        <v>0</v>
      </c>
    </row>
    <row r="279" spans="1:5" ht="26.25">
      <c r="A279" s="90" t="s">
        <v>98</v>
      </c>
      <c r="B279" s="48"/>
      <c r="C279" s="48" t="s">
        <v>13</v>
      </c>
      <c r="D279" s="49">
        <v>0</v>
      </c>
      <c r="E279" s="54">
        <f t="shared" si="10"/>
        <v>0</v>
      </c>
    </row>
    <row r="280" spans="1:5" ht="26.25">
      <c r="A280" s="91"/>
      <c r="B280" s="48"/>
      <c r="C280" s="48" t="s">
        <v>13</v>
      </c>
      <c r="D280" s="49" t="s">
        <v>111</v>
      </c>
      <c r="E280" s="54" t="s">
        <v>111</v>
      </c>
    </row>
    <row r="281" spans="1:5" ht="26.25">
      <c r="A281" s="51" t="s">
        <v>36</v>
      </c>
      <c r="B281" s="48" t="s">
        <v>13</v>
      </c>
      <c r="C281" s="46">
        <f>C282+C316</f>
        <v>839845</v>
      </c>
      <c r="D281" s="46">
        <f>D282+D316</f>
        <v>56300</v>
      </c>
      <c r="E281" s="46">
        <f aca="true" t="shared" si="11" ref="E281:E304">C281+D281</f>
        <v>896145</v>
      </c>
    </row>
    <row r="282" spans="1:5" ht="26.25">
      <c r="A282" s="76" t="s">
        <v>15</v>
      </c>
      <c r="B282" s="53">
        <v>2000</v>
      </c>
      <c r="C282" s="54">
        <f>C283+C286+C287+C301+C304+C307+C315+C311</f>
        <v>839845</v>
      </c>
      <c r="D282" s="54">
        <f>D287+D315</f>
        <v>56300</v>
      </c>
      <c r="E282" s="54">
        <f t="shared" si="11"/>
        <v>896145</v>
      </c>
    </row>
    <row r="283" spans="1:5" ht="26.25">
      <c r="A283" s="77" t="s">
        <v>51</v>
      </c>
      <c r="B283" s="53">
        <v>2110</v>
      </c>
      <c r="C283" s="54">
        <f>C284</f>
        <v>580200</v>
      </c>
      <c r="D283" s="54">
        <v>0</v>
      </c>
      <c r="E283" s="54">
        <f t="shared" si="11"/>
        <v>580200</v>
      </c>
    </row>
    <row r="284" spans="1:5" ht="26.25">
      <c r="A284" s="50" t="s">
        <v>52</v>
      </c>
      <c r="B284" s="53">
        <v>2111</v>
      </c>
      <c r="C284" s="54">
        <v>580200</v>
      </c>
      <c r="D284" s="54">
        <v>0</v>
      </c>
      <c r="E284" s="54">
        <f t="shared" si="11"/>
        <v>580200</v>
      </c>
    </row>
    <row r="285" spans="1:5" ht="26.25">
      <c r="A285" s="50" t="s">
        <v>87</v>
      </c>
      <c r="B285" s="53">
        <v>2112</v>
      </c>
      <c r="C285" s="54">
        <v>0</v>
      </c>
      <c r="D285" s="54">
        <v>0</v>
      </c>
      <c r="E285" s="54">
        <f t="shared" si="11"/>
        <v>0</v>
      </c>
    </row>
    <row r="286" spans="1:5" ht="26.25">
      <c r="A286" s="77" t="s">
        <v>53</v>
      </c>
      <c r="B286" s="53">
        <v>2120</v>
      </c>
      <c r="C286" s="54">
        <v>127645</v>
      </c>
      <c r="D286" s="54">
        <v>0</v>
      </c>
      <c r="E286" s="54">
        <f t="shared" si="11"/>
        <v>127645</v>
      </c>
    </row>
    <row r="287" spans="1:5" ht="26.25">
      <c r="A287" s="77" t="s">
        <v>54</v>
      </c>
      <c r="B287" s="53">
        <v>2200</v>
      </c>
      <c r="C287" s="54">
        <f>C288+C289+C290+C291+C294+C292</f>
        <v>131000</v>
      </c>
      <c r="D287" s="54">
        <f>D288+D289+D290+D291</f>
        <v>56300</v>
      </c>
      <c r="E287" s="54">
        <f t="shared" si="11"/>
        <v>187300</v>
      </c>
    </row>
    <row r="288" spans="1:5" ht="26.25">
      <c r="A288" s="47" t="s">
        <v>70</v>
      </c>
      <c r="B288" s="48">
        <v>2210</v>
      </c>
      <c r="C288" s="54">
        <v>3500</v>
      </c>
      <c r="D288" s="54"/>
      <c r="E288" s="54">
        <f t="shared" si="11"/>
        <v>3500</v>
      </c>
    </row>
    <row r="289" spans="1:5" ht="26.25">
      <c r="A289" s="47" t="s">
        <v>71</v>
      </c>
      <c r="B289" s="48">
        <v>2220</v>
      </c>
      <c r="C289" s="54">
        <v>1000</v>
      </c>
      <c r="D289" s="54">
        <v>0</v>
      </c>
      <c r="E289" s="54">
        <f t="shared" si="11"/>
        <v>1000</v>
      </c>
    </row>
    <row r="290" spans="1:5" ht="26.25">
      <c r="A290" s="47" t="s">
        <v>72</v>
      </c>
      <c r="B290" s="48">
        <v>2230</v>
      </c>
      <c r="C290" s="54">
        <v>60000</v>
      </c>
      <c r="D290" s="54">
        <v>56300</v>
      </c>
      <c r="E290" s="54">
        <f t="shared" si="11"/>
        <v>116300</v>
      </c>
    </row>
    <row r="291" spans="1:5" ht="26.25">
      <c r="A291" s="52" t="s">
        <v>44</v>
      </c>
      <c r="B291" s="48">
        <v>2240</v>
      </c>
      <c r="C291" s="54">
        <v>750</v>
      </c>
      <c r="D291" s="54">
        <v>0</v>
      </c>
      <c r="E291" s="54">
        <f t="shared" si="11"/>
        <v>750</v>
      </c>
    </row>
    <row r="292" spans="1:5" ht="26.25">
      <c r="A292" s="52" t="s">
        <v>16</v>
      </c>
      <c r="B292" s="53">
        <v>2250</v>
      </c>
      <c r="C292" s="54">
        <v>0</v>
      </c>
      <c r="D292" s="54">
        <v>0</v>
      </c>
      <c r="E292" s="54">
        <f t="shared" si="11"/>
        <v>0</v>
      </c>
    </row>
    <row r="293" spans="1:5" ht="26.25">
      <c r="A293" s="70" t="s">
        <v>55</v>
      </c>
      <c r="B293" s="53">
        <v>2260</v>
      </c>
      <c r="C293" s="54">
        <v>0</v>
      </c>
      <c r="D293" s="54">
        <v>0</v>
      </c>
      <c r="E293" s="54">
        <f t="shared" si="11"/>
        <v>0</v>
      </c>
    </row>
    <row r="294" spans="1:5" ht="26.25">
      <c r="A294" s="52" t="s">
        <v>17</v>
      </c>
      <c r="B294" s="53">
        <v>2270</v>
      </c>
      <c r="C294" s="54">
        <f>C295+C296+C297+C298+C299</f>
        <v>65750</v>
      </c>
      <c r="D294" s="54">
        <f>D295+D296+D297+D298+D299</f>
        <v>0</v>
      </c>
      <c r="E294" s="54">
        <f t="shared" si="11"/>
        <v>65750</v>
      </c>
    </row>
    <row r="295" spans="1:5" ht="26.25">
      <c r="A295" s="50" t="s">
        <v>73</v>
      </c>
      <c r="B295" s="48">
        <v>2271</v>
      </c>
      <c r="C295" s="54">
        <v>0</v>
      </c>
      <c r="D295" s="54">
        <v>0</v>
      </c>
      <c r="E295" s="54">
        <f t="shared" si="11"/>
        <v>0</v>
      </c>
    </row>
    <row r="296" spans="1:5" ht="26.25">
      <c r="A296" s="50" t="s">
        <v>76</v>
      </c>
      <c r="B296" s="53">
        <v>2272</v>
      </c>
      <c r="C296" s="54">
        <v>0</v>
      </c>
      <c r="D296" s="54">
        <v>0</v>
      </c>
      <c r="E296" s="54">
        <f t="shared" si="11"/>
        <v>0</v>
      </c>
    </row>
    <row r="297" spans="1:5" ht="26.25">
      <c r="A297" s="50" t="s">
        <v>74</v>
      </c>
      <c r="B297" s="53">
        <v>2273</v>
      </c>
      <c r="C297" s="54">
        <v>11150</v>
      </c>
      <c r="D297" s="54">
        <v>0</v>
      </c>
      <c r="E297" s="54">
        <f t="shared" si="11"/>
        <v>11150</v>
      </c>
    </row>
    <row r="298" spans="1:5" ht="26.25">
      <c r="A298" s="50" t="s">
        <v>75</v>
      </c>
      <c r="B298" s="53">
        <v>2274</v>
      </c>
      <c r="C298" s="54">
        <v>54600</v>
      </c>
      <c r="D298" s="54">
        <v>0</v>
      </c>
      <c r="E298" s="54">
        <f t="shared" si="11"/>
        <v>54600</v>
      </c>
    </row>
    <row r="299" spans="1:5" ht="26.25">
      <c r="A299" s="50" t="s">
        <v>77</v>
      </c>
      <c r="B299" s="53">
        <v>2275</v>
      </c>
      <c r="C299" s="54">
        <v>0</v>
      </c>
      <c r="D299" s="54">
        <v>0</v>
      </c>
      <c r="E299" s="54">
        <f t="shared" si="11"/>
        <v>0</v>
      </c>
    </row>
    <row r="300" spans="1:5" ht="26.25">
      <c r="A300" s="50" t="s">
        <v>84</v>
      </c>
      <c r="B300" s="53">
        <v>2276</v>
      </c>
      <c r="C300" s="54">
        <v>0</v>
      </c>
      <c r="D300" s="54">
        <v>0</v>
      </c>
      <c r="E300" s="54">
        <f t="shared" si="11"/>
        <v>0</v>
      </c>
    </row>
    <row r="301" spans="1:5" ht="52.5">
      <c r="A301" s="52" t="s">
        <v>56</v>
      </c>
      <c r="B301" s="53">
        <v>2280</v>
      </c>
      <c r="C301" s="54">
        <f>C302+C303</f>
        <v>0</v>
      </c>
      <c r="D301" s="54">
        <v>0</v>
      </c>
      <c r="E301" s="54">
        <f t="shared" si="11"/>
        <v>0</v>
      </c>
    </row>
    <row r="302" spans="1:5" ht="52.5">
      <c r="A302" s="50" t="s">
        <v>18</v>
      </c>
      <c r="B302" s="53">
        <v>2281</v>
      </c>
      <c r="C302" s="54">
        <v>0</v>
      </c>
      <c r="D302" s="54">
        <v>0</v>
      </c>
      <c r="E302" s="54">
        <f t="shared" si="11"/>
        <v>0</v>
      </c>
    </row>
    <row r="303" spans="1:5" ht="52.5">
      <c r="A303" s="50" t="s">
        <v>19</v>
      </c>
      <c r="B303" s="53">
        <v>2282</v>
      </c>
      <c r="C303" s="74">
        <v>0</v>
      </c>
      <c r="D303" s="54">
        <v>0</v>
      </c>
      <c r="E303" s="54">
        <f t="shared" si="11"/>
        <v>0</v>
      </c>
    </row>
    <row r="304" spans="1:5" ht="26.25">
      <c r="A304" s="77" t="s">
        <v>57</v>
      </c>
      <c r="B304" s="53">
        <v>2400</v>
      </c>
      <c r="C304" s="54">
        <v>0</v>
      </c>
      <c r="D304" s="54">
        <v>0</v>
      </c>
      <c r="E304" s="54">
        <f t="shared" si="11"/>
        <v>0</v>
      </c>
    </row>
    <row r="305" spans="1:5" ht="26.25">
      <c r="A305" s="52" t="s">
        <v>58</v>
      </c>
      <c r="B305" s="53">
        <v>2410</v>
      </c>
      <c r="C305" s="54">
        <v>0</v>
      </c>
      <c r="D305" s="54"/>
      <c r="E305" s="54"/>
    </row>
    <row r="306" spans="1:5" ht="26.25">
      <c r="A306" s="52" t="s">
        <v>59</v>
      </c>
      <c r="B306" s="53">
        <v>2420</v>
      </c>
      <c r="C306" s="54">
        <v>0</v>
      </c>
      <c r="D306" s="54"/>
      <c r="E306" s="54"/>
    </row>
    <row r="307" spans="1:5" ht="26.25">
      <c r="A307" s="77" t="s">
        <v>60</v>
      </c>
      <c r="B307" s="53">
        <v>2600</v>
      </c>
      <c r="C307" s="54">
        <v>0</v>
      </c>
      <c r="D307" s="54">
        <v>0</v>
      </c>
      <c r="E307" s="54">
        <f>C307+D307</f>
        <v>0</v>
      </c>
    </row>
    <row r="308" spans="1:5" ht="26.25">
      <c r="A308" s="52" t="s">
        <v>20</v>
      </c>
      <c r="B308" s="53">
        <v>2610</v>
      </c>
      <c r="C308" s="54">
        <v>0</v>
      </c>
      <c r="D308" s="54">
        <v>0</v>
      </c>
      <c r="E308" s="54">
        <f>C308+D308</f>
        <v>0</v>
      </c>
    </row>
    <row r="309" spans="1:5" ht="26.25">
      <c r="A309" s="70" t="s">
        <v>99</v>
      </c>
      <c r="B309" s="53">
        <v>2620</v>
      </c>
      <c r="C309" s="54">
        <v>0</v>
      </c>
      <c r="D309" s="54">
        <v>0</v>
      </c>
      <c r="E309" s="54">
        <f>C309+D309</f>
        <v>0</v>
      </c>
    </row>
    <row r="310" spans="1:5" ht="52.5">
      <c r="A310" s="70" t="s">
        <v>61</v>
      </c>
      <c r="B310" s="53">
        <v>2630</v>
      </c>
      <c r="C310" s="54"/>
      <c r="D310" s="54"/>
      <c r="E310" s="54"/>
    </row>
    <row r="311" spans="1:5" ht="26.25">
      <c r="A311" s="79" t="s">
        <v>62</v>
      </c>
      <c r="B311" s="53">
        <v>2700</v>
      </c>
      <c r="C311" s="54">
        <f>C312+C313+C314</f>
        <v>0</v>
      </c>
      <c r="D311" s="54">
        <v>0</v>
      </c>
      <c r="E311" s="54">
        <f aca="true" t="shared" si="12" ref="E311:E339">C311+D311</f>
        <v>0</v>
      </c>
    </row>
    <row r="312" spans="1:5" ht="26.25">
      <c r="A312" s="47" t="s">
        <v>78</v>
      </c>
      <c r="B312" s="48">
        <v>2710</v>
      </c>
      <c r="C312" s="54">
        <v>0</v>
      </c>
      <c r="D312" s="54">
        <v>0</v>
      </c>
      <c r="E312" s="54">
        <f t="shared" si="12"/>
        <v>0</v>
      </c>
    </row>
    <row r="313" spans="1:5" ht="26.25">
      <c r="A313" s="47" t="s">
        <v>79</v>
      </c>
      <c r="B313" s="48">
        <v>2720</v>
      </c>
      <c r="C313" s="54">
        <v>0</v>
      </c>
      <c r="D313" s="54">
        <v>0</v>
      </c>
      <c r="E313" s="54">
        <f t="shared" si="12"/>
        <v>0</v>
      </c>
    </row>
    <row r="314" spans="1:5" ht="26.25">
      <c r="A314" s="47" t="s">
        <v>63</v>
      </c>
      <c r="B314" s="48">
        <v>2730</v>
      </c>
      <c r="C314" s="54">
        <v>0</v>
      </c>
      <c r="D314" s="54">
        <v>0</v>
      </c>
      <c r="E314" s="54">
        <f t="shared" si="12"/>
        <v>0</v>
      </c>
    </row>
    <row r="315" spans="1:5" ht="26.25">
      <c r="A315" s="78" t="s">
        <v>64</v>
      </c>
      <c r="B315" s="53">
        <v>2800</v>
      </c>
      <c r="C315" s="54">
        <v>1000</v>
      </c>
      <c r="D315" s="54">
        <v>0</v>
      </c>
      <c r="E315" s="54">
        <f t="shared" si="12"/>
        <v>1000</v>
      </c>
    </row>
    <row r="316" spans="1:5" ht="26.25">
      <c r="A316" s="72" t="s">
        <v>21</v>
      </c>
      <c r="B316" s="53">
        <v>3000</v>
      </c>
      <c r="C316" s="54">
        <f>C317+C329+C330+C331</f>
        <v>0</v>
      </c>
      <c r="D316" s="54">
        <v>0</v>
      </c>
      <c r="E316" s="54">
        <f t="shared" si="12"/>
        <v>0</v>
      </c>
    </row>
    <row r="317" spans="1:5" ht="26.25">
      <c r="A317" s="78" t="s">
        <v>22</v>
      </c>
      <c r="B317" s="53">
        <v>3100</v>
      </c>
      <c r="C317" s="54">
        <f>C318+C319+C322+C325</f>
        <v>0</v>
      </c>
      <c r="D317" s="54">
        <v>0</v>
      </c>
      <c r="E317" s="54">
        <f t="shared" si="12"/>
        <v>0</v>
      </c>
    </row>
    <row r="318" spans="1:5" ht="26.25">
      <c r="A318" s="71" t="s">
        <v>23</v>
      </c>
      <c r="B318" s="53">
        <v>3110</v>
      </c>
      <c r="C318" s="54">
        <v>0</v>
      </c>
      <c r="D318" s="54">
        <v>0</v>
      </c>
      <c r="E318" s="54">
        <f t="shared" si="12"/>
        <v>0</v>
      </c>
    </row>
    <row r="319" spans="1:5" ht="26.25">
      <c r="A319" s="52" t="s">
        <v>24</v>
      </c>
      <c r="B319" s="53">
        <v>3120</v>
      </c>
      <c r="C319" s="54">
        <f>C320+C321</f>
        <v>0</v>
      </c>
      <c r="D319" s="54">
        <v>0</v>
      </c>
      <c r="E319" s="54">
        <f t="shared" si="12"/>
        <v>0</v>
      </c>
    </row>
    <row r="320" spans="1:5" ht="26.25">
      <c r="A320" s="80" t="s">
        <v>65</v>
      </c>
      <c r="B320" s="53">
        <v>3121</v>
      </c>
      <c r="C320" s="54">
        <v>0</v>
      </c>
      <c r="D320" s="54">
        <v>0</v>
      </c>
      <c r="E320" s="54">
        <f t="shared" si="12"/>
        <v>0</v>
      </c>
    </row>
    <row r="321" spans="1:5" ht="26.25">
      <c r="A321" s="50" t="s">
        <v>66</v>
      </c>
      <c r="B321" s="53">
        <v>3122</v>
      </c>
      <c r="C321" s="54">
        <v>0</v>
      </c>
      <c r="D321" s="54">
        <v>0</v>
      </c>
      <c r="E321" s="54">
        <f t="shared" si="12"/>
        <v>0</v>
      </c>
    </row>
    <row r="322" spans="1:5" ht="26.25">
      <c r="A322" s="52" t="s">
        <v>25</v>
      </c>
      <c r="B322" s="53">
        <v>3130</v>
      </c>
      <c r="C322" s="54">
        <f>C323+C324</f>
        <v>0</v>
      </c>
      <c r="D322" s="54">
        <v>0</v>
      </c>
      <c r="E322" s="54">
        <f t="shared" si="12"/>
        <v>0</v>
      </c>
    </row>
    <row r="323" spans="1:5" ht="26.25">
      <c r="A323" s="50" t="s">
        <v>80</v>
      </c>
      <c r="B323" s="53">
        <v>3131</v>
      </c>
      <c r="C323" s="54">
        <v>0</v>
      </c>
      <c r="D323" s="54">
        <v>0</v>
      </c>
      <c r="E323" s="54">
        <f t="shared" si="12"/>
        <v>0</v>
      </c>
    </row>
    <row r="324" spans="1:5" ht="26.25">
      <c r="A324" s="81" t="s">
        <v>81</v>
      </c>
      <c r="B324" s="48">
        <v>3132</v>
      </c>
      <c r="C324" s="54">
        <v>0</v>
      </c>
      <c r="D324" s="54">
        <v>0</v>
      </c>
      <c r="E324" s="54">
        <f t="shared" si="12"/>
        <v>0</v>
      </c>
    </row>
    <row r="325" spans="1:5" ht="26.25">
      <c r="A325" s="52" t="s">
        <v>26</v>
      </c>
      <c r="B325" s="48">
        <v>3140</v>
      </c>
      <c r="C325" s="54">
        <f>C326+C327+C328</f>
        <v>0</v>
      </c>
      <c r="D325" s="54">
        <v>0</v>
      </c>
      <c r="E325" s="54">
        <f t="shared" si="12"/>
        <v>0</v>
      </c>
    </row>
    <row r="326" spans="1:5" ht="26.25">
      <c r="A326" s="50" t="s">
        <v>100</v>
      </c>
      <c r="B326" s="48">
        <v>3141</v>
      </c>
      <c r="C326" s="54">
        <v>0</v>
      </c>
      <c r="D326" s="54">
        <v>0</v>
      </c>
      <c r="E326" s="54">
        <f t="shared" si="12"/>
        <v>0</v>
      </c>
    </row>
    <row r="327" spans="1:5" ht="26.25">
      <c r="A327" s="50" t="s">
        <v>67</v>
      </c>
      <c r="B327" s="48">
        <v>3142</v>
      </c>
      <c r="C327" s="54">
        <v>0</v>
      </c>
      <c r="D327" s="54">
        <v>0</v>
      </c>
      <c r="E327" s="54">
        <f t="shared" si="12"/>
        <v>0</v>
      </c>
    </row>
    <row r="328" spans="1:5" ht="26.25">
      <c r="A328" s="50" t="s">
        <v>82</v>
      </c>
      <c r="B328" s="48">
        <v>3143</v>
      </c>
      <c r="C328" s="54">
        <v>0</v>
      </c>
      <c r="D328" s="54">
        <v>0</v>
      </c>
      <c r="E328" s="54">
        <f t="shared" si="12"/>
        <v>0</v>
      </c>
    </row>
    <row r="329" spans="1:5" ht="26.25">
      <c r="A329" s="52" t="s">
        <v>27</v>
      </c>
      <c r="B329" s="53">
        <v>3150</v>
      </c>
      <c r="C329" s="54">
        <v>0</v>
      </c>
      <c r="D329" s="54">
        <v>0</v>
      </c>
      <c r="E329" s="54">
        <f t="shared" si="12"/>
        <v>0</v>
      </c>
    </row>
    <row r="330" spans="1:5" ht="26.25">
      <c r="A330" s="52" t="s">
        <v>28</v>
      </c>
      <c r="B330" s="53">
        <v>3160</v>
      </c>
      <c r="C330" s="54">
        <v>0</v>
      </c>
      <c r="D330" s="54">
        <v>0</v>
      </c>
      <c r="E330" s="54">
        <f t="shared" si="12"/>
        <v>0</v>
      </c>
    </row>
    <row r="331" spans="1:5" ht="26.25">
      <c r="A331" s="78" t="s">
        <v>29</v>
      </c>
      <c r="B331" s="53">
        <v>3200</v>
      </c>
      <c r="C331" s="54">
        <f>C332+C333+C334+C335</f>
        <v>0</v>
      </c>
      <c r="D331" s="54">
        <v>0</v>
      </c>
      <c r="E331" s="54">
        <f t="shared" si="12"/>
        <v>0</v>
      </c>
    </row>
    <row r="332" spans="1:5" ht="26.25">
      <c r="A332" s="47" t="s">
        <v>30</v>
      </c>
      <c r="B332" s="48">
        <v>3210</v>
      </c>
      <c r="C332" s="54">
        <v>0</v>
      </c>
      <c r="D332" s="54">
        <v>0</v>
      </c>
      <c r="E332" s="54">
        <f t="shared" si="12"/>
        <v>0</v>
      </c>
    </row>
    <row r="333" spans="1:5" ht="26.25">
      <c r="A333" s="55" t="s">
        <v>31</v>
      </c>
      <c r="B333" s="48">
        <v>3220</v>
      </c>
      <c r="C333" s="54">
        <v>0</v>
      </c>
      <c r="D333" s="54">
        <v>0</v>
      </c>
      <c r="E333" s="54">
        <f t="shared" si="12"/>
        <v>0</v>
      </c>
    </row>
    <row r="334" spans="1:5" ht="52.5">
      <c r="A334" s="47" t="s">
        <v>101</v>
      </c>
      <c r="B334" s="48">
        <v>3230</v>
      </c>
      <c r="C334" s="54">
        <v>0</v>
      </c>
      <c r="D334" s="54">
        <v>0</v>
      </c>
      <c r="E334" s="54">
        <f t="shared" si="12"/>
        <v>0</v>
      </c>
    </row>
    <row r="335" spans="1:5" ht="26.25">
      <c r="A335" s="47" t="s">
        <v>32</v>
      </c>
      <c r="B335" s="48">
        <v>3240</v>
      </c>
      <c r="C335" s="54">
        <v>0</v>
      </c>
      <c r="D335" s="54">
        <v>0</v>
      </c>
      <c r="E335" s="54">
        <f t="shared" si="12"/>
        <v>0</v>
      </c>
    </row>
    <row r="336" spans="1:5" ht="26.25">
      <c r="A336" s="76" t="s">
        <v>37</v>
      </c>
      <c r="B336" s="73">
        <v>4110</v>
      </c>
      <c r="C336" s="57">
        <f>C337+C338+C339</f>
        <v>0</v>
      </c>
      <c r="D336" s="57">
        <v>0</v>
      </c>
      <c r="E336" s="46">
        <f t="shared" si="12"/>
        <v>0</v>
      </c>
    </row>
    <row r="337" spans="1:5" ht="26.25">
      <c r="A337" s="50" t="s">
        <v>38</v>
      </c>
      <c r="B337" s="56">
        <v>4111</v>
      </c>
      <c r="C337" s="54">
        <v>0</v>
      </c>
      <c r="D337" s="54">
        <v>0</v>
      </c>
      <c r="E337" s="54">
        <f t="shared" si="12"/>
        <v>0</v>
      </c>
    </row>
    <row r="338" spans="1:5" ht="26.25">
      <c r="A338" s="50" t="s">
        <v>39</v>
      </c>
      <c r="B338" s="56">
        <v>4112</v>
      </c>
      <c r="C338" s="54">
        <v>0</v>
      </c>
      <c r="D338" s="54">
        <v>0</v>
      </c>
      <c r="E338" s="54">
        <f t="shared" si="12"/>
        <v>0</v>
      </c>
    </row>
    <row r="339" spans="1:5" ht="26.25">
      <c r="A339" s="50" t="s">
        <v>33</v>
      </c>
      <c r="B339" s="56">
        <v>4113</v>
      </c>
      <c r="C339" s="54">
        <v>0</v>
      </c>
      <c r="D339" s="54">
        <v>0</v>
      </c>
      <c r="E339" s="54">
        <f t="shared" si="12"/>
        <v>0</v>
      </c>
    </row>
    <row r="340" spans="1:5" ht="26.25">
      <c r="A340" s="62" t="s">
        <v>40</v>
      </c>
      <c r="B340" s="73">
        <v>4210</v>
      </c>
      <c r="C340" s="57">
        <v>0</v>
      </c>
      <c r="D340" s="57">
        <v>0</v>
      </c>
      <c r="E340" s="46">
        <f>C340+D340</f>
        <v>0</v>
      </c>
    </row>
    <row r="341" spans="1:5" ht="26.25">
      <c r="A341" s="72" t="s">
        <v>68</v>
      </c>
      <c r="B341" s="73" t="s">
        <v>69</v>
      </c>
      <c r="C341" s="63"/>
      <c r="D341" s="64"/>
      <c r="E341" s="64"/>
    </row>
    <row r="342" spans="1:5" ht="26.25">
      <c r="A342" s="82"/>
      <c r="B342" s="82"/>
      <c r="C342" s="82"/>
      <c r="D342" s="82"/>
      <c r="E342" s="82"/>
    </row>
    <row r="343" spans="1:5" ht="26.25">
      <c r="A343" s="33"/>
      <c r="B343" s="60"/>
      <c r="C343" s="30"/>
      <c r="D343" s="58"/>
      <c r="E343" s="58"/>
    </row>
    <row r="344" spans="1:5" ht="26.25">
      <c r="A344" s="31" t="s">
        <v>114</v>
      </c>
      <c r="B344" s="59"/>
      <c r="C344" s="30"/>
      <c r="D344" s="22" t="s">
        <v>116</v>
      </c>
      <c r="E344" s="22"/>
    </row>
    <row r="345" spans="1:5" ht="15">
      <c r="A345" s="21"/>
      <c r="B345" s="19" t="s">
        <v>34</v>
      </c>
      <c r="C345" s="19"/>
      <c r="D345" s="19" t="s">
        <v>35</v>
      </c>
      <c r="E345" s="19"/>
    </row>
    <row r="346" spans="1:5" ht="52.5">
      <c r="A346" s="25" t="s">
        <v>107</v>
      </c>
      <c r="B346" s="22"/>
      <c r="C346" s="22"/>
      <c r="D346" s="22" t="s">
        <v>83</v>
      </c>
      <c r="E346" s="22"/>
    </row>
    <row r="347" spans="1:5" ht="15">
      <c r="A347" s="23"/>
      <c r="B347" s="19" t="s">
        <v>34</v>
      </c>
      <c r="C347" s="19"/>
      <c r="D347" s="19" t="s">
        <v>35</v>
      </c>
      <c r="E347" s="19"/>
    </row>
    <row r="348" spans="1:5" ht="18.75">
      <c r="A348" s="26" t="str">
        <f>B249</f>
        <v>12 січня 2017 року</v>
      </c>
      <c r="B348" s="24"/>
      <c r="C348" s="24"/>
      <c r="D348" s="24"/>
      <c r="E348" s="24"/>
    </row>
    <row r="349" spans="1:5" ht="15">
      <c r="A349" s="21" t="s">
        <v>50</v>
      </c>
      <c r="B349" s="24"/>
      <c r="C349" s="24"/>
      <c r="D349" s="24"/>
      <c r="E349" s="24"/>
    </row>
    <row r="350" spans="1:5" ht="20.25">
      <c r="A350" s="34" t="s">
        <v>85</v>
      </c>
      <c r="B350" s="24"/>
      <c r="C350" s="24"/>
      <c r="D350" s="24"/>
      <c r="E350" s="24"/>
    </row>
    <row r="351" spans="1:5" ht="15">
      <c r="A351" s="21" t="s">
        <v>45</v>
      </c>
      <c r="B351" s="24"/>
      <c r="C351" s="24"/>
      <c r="D351" s="24"/>
      <c r="E351" s="24"/>
    </row>
    <row r="352" spans="1:5" ht="57.75" customHeight="1">
      <c r="A352" s="83" t="s">
        <v>88</v>
      </c>
      <c r="B352" s="84"/>
      <c r="C352" s="84"/>
      <c r="D352" s="84"/>
      <c r="E352" s="84"/>
    </row>
    <row r="353" spans="1:5" ht="50.25" customHeight="1">
      <c r="A353" s="83" t="s">
        <v>89</v>
      </c>
      <c r="B353" s="83"/>
      <c r="C353" s="83"/>
      <c r="D353" s="83"/>
      <c r="E353" s="83"/>
    </row>
    <row r="354" spans="1:5" ht="50.25" customHeight="1">
      <c r="A354" s="83" t="s">
        <v>91</v>
      </c>
      <c r="B354" s="85"/>
      <c r="C354" s="85"/>
      <c r="D354" s="85"/>
      <c r="E354" s="85"/>
    </row>
  </sheetData>
  <sheetProtection/>
  <mergeCells count="69">
    <mergeCell ref="A18:E18"/>
    <mergeCell ref="A20:E20"/>
    <mergeCell ref="D2:E3"/>
    <mergeCell ref="C4:E5"/>
    <mergeCell ref="B6:E6"/>
    <mergeCell ref="B7:E7"/>
    <mergeCell ref="D9:E9"/>
    <mergeCell ref="B11:E11"/>
    <mergeCell ref="B12:D12"/>
    <mergeCell ref="A16:E16"/>
    <mergeCell ref="A104:E104"/>
    <mergeCell ref="A21:E21"/>
    <mergeCell ref="A22:E22"/>
    <mergeCell ref="A114:E114"/>
    <mergeCell ref="A115:E115"/>
    <mergeCell ref="A23:E23"/>
    <mergeCell ref="A24:E24"/>
    <mergeCell ref="D121:E122"/>
    <mergeCell ref="C123:E124"/>
    <mergeCell ref="B125:E125"/>
    <mergeCell ref="B126:E126"/>
    <mergeCell ref="A116:E116"/>
    <mergeCell ref="A25:E25"/>
    <mergeCell ref="A26:A27"/>
    <mergeCell ref="B26:B27"/>
    <mergeCell ref="E26:E27"/>
    <mergeCell ref="A41:A42"/>
    <mergeCell ref="A137:E137"/>
    <mergeCell ref="A139:E139"/>
    <mergeCell ref="A140:E140"/>
    <mergeCell ref="A141:E141"/>
    <mergeCell ref="D128:E128"/>
    <mergeCell ref="B130:E130"/>
    <mergeCell ref="B131:D131"/>
    <mergeCell ref="A135:E135"/>
    <mergeCell ref="A160:A161"/>
    <mergeCell ref="A223:E223"/>
    <mergeCell ref="A233:E233"/>
    <mergeCell ref="A234:E234"/>
    <mergeCell ref="A142:E142"/>
    <mergeCell ref="A143:E143"/>
    <mergeCell ref="A144:E144"/>
    <mergeCell ref="A145:A146"/>
    <mergeCell ref="B145:B146"/>
    <mergeCell ref="E145:E146"/>
    <mergeCell ref="B245:E245"/>
    <mergeCell ref="D247:E247"/>
    <mergeCell ref="B249:E249"/>
    <mergeCell ref="B250:D250"/>
    <mergeCell ref="A235:E235"/>
    <mergeCell ref="D240:E241"/>
    <mergeCell ref="C242:E243"/>
    <mergeCell ref="B244:E244"/>
    <mergeCell ref="A260:E260"/>
    <mergeCell ref="A261:E261"/>
    <mergeCell ref="A262:E262"/>
    <mergeCell ref="A263:E263"/>
    <mergeCell ref="A254:E254"/>
    <mergeCell ref="A256:E256"/>
    <mergeCell ref="A258:E258"/>
    <mergeCell ref="A259:E259"/>
    <mergeCell ref="A342:E342"/>
    <mergeCell ref="A352:E352"/>
    <mergeCell ref="A353:E353"/>
    <mergeCell ref="A354:E354"/>
    <mergeCell ref="A264:A265"/>
    <mergeCell ref="B264:B265"/>
    <mergeCell ref="E264:E265"/>
    <mergeCell ref="A279:A280"/>
  </mergeCells>
  <printOptions/>
  <pageMargins left="0.74" right="0.17" top="0.29" bottom="0.24" header="0.22" footer="0.17"/>
  <pageSetup horizontalDpi="600" verticalDpi="600" orientation="portrait" paperSize="9" scale="35" r:id="rId1"/>
  <rowBreaks count="5" manualBreakCount="5">
    <brk id="72" max="4" man="1"/>
    <brk id="118" max="4" man="1"/>
    <brk id="191" max="4" man="1"/>
    <brk id="237" max="4" man="1"/>
    <brk id="3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</dc:creator>
  <cp:keywords/>
  <dc:description/>
  <cp:lastModifiedBy>user</cp:lastModifiedBy>
  <cp:lastPrinted>2017-12-05T13:25:59Z</cp:lastPrinted>
  <dcterms:created xsi:type="dcterms:W3CDTF">2007-01-15T10:46:50Z</dcterms:created>
  <dcterms:modified xsi:type="dcterms:W3CDTF">2017-12-26T11:25:39Z</dcterms:modified>
  <cp:category/>
  <cp:version/>
  <cp:contentType/>
  <cp:contentStatus/>
</cp:coreProperties>
</file>